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/>
  <bookViews>
    <workbookView xWindow="0" yWindow="0" windowWidth="17970" windowHeight="8280" activeTab="1"/>
  </bookViews>
  <sheets>
    <sheet name="Grupos Futsal" sheetId="1" r:id="rId1"/>
    <sheet name="Tabela-7 rod 4j" sheetId="2" r:id="rId2"/>
    <sheet name="Módulo1" sheetId="3" state="veryHidden" r:id="rId3"/>
  </sheets>
  <externalReferences>
    <externalReference r:id="rId4"/>
  </externalReferences>
  <definedNames>
    <definedName name="_xlnm._FilterDatabase" localSheetId="1" hidden="1">'Tabela-7 rod 4j'!$B$8:$G$66</definedName>
    <definedName name="_xlnm.Print_Area" localSheetId="1">'Tabela-7 rod 4j'!$A$1:$S$66</definedName>
  </definedNames>
  <calcPr calcId="145621"/>
</workbook>
</file>

<file path=xl/calcChain.xml><?xml version="1.0" encoding="utf-8"?>
<calcChain xmlns="http://schemas.openxmlformats.org/spreadsheetml/2006/main">
  <c r="P104" i="2" l="1"/>
  <c r="O104" i="2"/>
  <c r="H104" i="2"/>
  <c r="L104" i="2" s="1"/>
  <c r="P97" i="2"/>
  <c r="O97" i="2"/>
  <c r="H97" i="2"/>
  <c r="J97" i="2" s="1"/>
  <c r="P90" i="2"/>
  <c r="O90" i="2"/>
  <c r="H90" i="2"/>
  <c r="J90" i="2" s="1"/>
  <c r="P83" i="2"/>
  <c r="O83" i="2"/>
  <c r="H83" i="2"/>
  <c r="I83" i="2" s="1"/>
  <c r="P76" i="2"/>
  <c r="O76" i="2"/>
  <c r="H76" i="2"/>
  <c r="J76" i="2" s="1"/>
  <c r="K76" i="2" l="1"/>
  <c r="K83" i="2"/>
  <c r="K90" i="2"/>
  <c r="K97" i="2"/>
  <c r="J104" i="2"/>
  <c r="K104" i="2"/>
  <c r="N104" i="2" s="1"/>
  <c r="J83" i="2"/>
  <c r="M83" i="2" s="1"/>
  <c r="L97" i="2"/>
  <c r="I97" i="2"/>
  <c r="M97" i="2" s="1"/>
  <c r="I104" i="2"/>
  <c r="L90" i="2"/>
  <c r="N90" i="2" s="1"/>
  <c r="I90" i="2"/>
  <c r="M90" i="2" s="1"/>
  <c r="L83" i="2"/>
  <c r="L76" i="2"/>
  <c r="I76" i="2"/>
  <c r="M76" i="2" s="1"/>
  <c r="C6" i="1"/>
  <c r="D6" i="1"/>
  <c r="E6" i="1"/>
  <c r="F6" i="1"/>
  <c r="H6" i="1"/>
  <c r="I6" i="1"/>
  <c r="M6" i="1"/>
  <c r="C7" i="1"/>
  <c r="D7" i="1"/>
  <c r="E7" i="1"/>
  <c r="F7" i="1"/>
  <c r="H7" i="1"/>
  <c r="I7" i="1"/>
  <c r="M7" i="1"/>
  <c r="C8" i="1"/>
  <c r="D8" i="1"/>
  <c r="E8" i="1"/>
  <c r="F8" i="1"/>
  <c r="H8" i="1"/>
  <c r="I8" i="1"/>
  <c r="M8" i="1"/>
  <c r="C11" i="1"/>
  <c r="D11" i="1"/>
  <c r="E11" i="1"/>
  <c r="F11" i="1"/>
  <c r="H11" i="1"/>
  <c r="I11" i="1"/>
  <c r="M11" i="1"/>
  <c r="C12" i="1"/>
  <c r="D12" i="1"/>
  <c r="E12" i="1"/>
  <c r="F12" i="1"/>
  <c r="H12" i="1"/>
  <c r="I12" i="1"/>
  <c r="M12" i="1"/>
  <c r="C13" i="1"/>
  <c r="D13" i="1"/>
  <c r="E13" i="1"/>
  <c r="F13" i="1"/>
  <c r="H13" i="1"/>
  <c r="I13" i="1"/>
  <c r="M13" i="1"/>
  <c r="C17" i="1"/>
  <c r="D17" i="1"/>
  <c r="E17" i="1"/>
  <c r="F17" i="1"/>
  <c r="H17" i="1"/>
  <c r="I17" i="1"/>
  <c r="M17" i="1"/>
  <c r="C18" i="1"/>
  <c r="D18" i="1"/>
  <c r="E18" i="1"/>
  <c r="F18" i="1"/>
  <c r="H18" i="1"/>
  <c r="I18" i="1"/>
  <c r="M18" i="1"/>
  <c r="C19" i="1"/>
  <c r="D19" i="1"/>
  <c r="E19" i="1"/>
  <c r="F19" i="1"/>
  <c r="H19" i="1"/>
  <c r="I19" i="1"/>
  <c r="M19" i="1"/>
  <c r="C20" i="1"/>
  <c r="D20" i="1"/>
  <c r="E20" i="1"/>
  <c r="F20" i="1"/>
  <c r="H20" i="1"/>
  <c r="I20" i="1"/>
  <c r="M20" i="1"/>
  <c r="C21" i="1"/>
  <c r="D21" i="1"/>
  <c r="E21" i="1"/>
  <c r="F21" i="1"/>
  <c r="H21" i="1"/>
  <c r="I21" i="1"/>
  <c r="M21" i="1"/>
  <c r="C25" i="1"/>
  <c r="D25" i="1"/>
  <c r="E25" i="1"/>
  <c r="F25" i="1"/>
  <c r="H25" i="1"/>
  <c r="I25" i="1"/>
  <c r="M25" i="1"/>
  <c r="C26" i="1"/>
  <c r="D26" i="1"/>
  <c r="E26" i="1"/>
  <c r="F26" i="1"/>
  <c r="H26" i="1"/>
  <c r="I26" i="1"/>
  <c r="M26" i="1"/>
  <c r="C27" i="1"/>
  <c r="D27" i="1"/>
  <c r="E27" i="1"/>
  <c r="F27" i="1"/>
  <c r="H27" i="1"/>
  <c r="I27" i="1"/>
  <c r="M27" i="1"/>
  <c r="C28" i="1"/>
  <c r="D28" i="1"/>
  <c r="E28" i="1"/>
  <c r="F28" i="1"/>
  <c r="H28" i="1"/>
  <c r="I28" i="1"/>
  <c r="M28" i="1"/>
  <c r="C29" i="1"/>
  <c r="D29" i="1"/>
  <c r="E29" i="1"/>
  <c r="F29" i="1"/>
  <c r="H29" i="1"/>
  <c r="I29" i="1"/>
  <c r="M29" i="1"/>
  <c r="C32" i="1"/>
  <c r="D32" i="1"/>
  <c r="E32" i="1"/>
  <c r="F32" i="1"/>
  <c r="H32" i="1"/>
  <c r="I32" i="1"/>
  <c r="M32" i="1"/>
  <c r="C33" i="1"/>
  <c r="D33" i="1"/>
  <c r="E33" i="1"/>
  <c r="F33" i="1"/>
  <c r="H33" i="1"/>
  <c r="I33" i="1"/>
  <c r="M33" i="1"/>
  <c r="C34" i="1"/>
  <c r="D34" i="1"/>
  <c r="E34" i="1"/>
  <c r="F34" i="1"/>
  <c r="H34" i="1"/>
  <c r="I34" i="1"/>
  <c r="M34" i="1"/>
  <c r="C35" i="1"/>
  <c r="D35" i="1"/>
  <c r="E35" i="1"/>
  <c r="F35" i="1"/>
  <c r="H35" i="1"/>
  <c r="I35" i="1"/>
  <c r="M35" i="1"/>
  <c r="H6" i="2"/>
  <c r="I6" i="2" s="1"/>
  <c r="O6" i="2"/>
  <c r="P6" i="2"/>
  <c r="H8" i="2"/>
  <c r="K8" i="2" s="1"/>
  <c r="O8" i="2"/>
  <c r="P8" i="2"/>
  <c r="H9" i="2"/>
  <c r="L9" i="2" s="1"/>
  <c r="O9" i="2"/>
  <c r="P9" i="2"/>
  <c r="H10" i="2"/>
  <c r="I10" i="2" s="1"/>
  <c r="O10" i="2"/>
  <c r="P10" i="2"/>
  <c r="H13" i="2"/>
  <c r="I13" i="2" s="1"/>
  <c r="O13" i="2"/>
  <c r="P13" i="2"/>
  <c r="H14" i="2"/>
  <c r="K14" i="2" s="1"/>
  <c r="O14" i="2"/>
  <c r="P14" i="2"/>
  <c r="H20" i="2"/>
  <c r="K20" i="2" s="1"/>
  <c r="O20" i="2"/>
  <c r="P20" i="2"/>
  <c r="H27" i="2"/>
  <c r="I27" i="2" s="1"/>
  <c r="O27" i="2"/>
  <c r="P27" i="2"/>
  <c r="H34" i="2"/>
  <c r="I34" i="2" s="1"/>
  <c r="O34" i="2"/>
  <c r="P34" i="2"/>
  <c r="H35" i="2"/>
  <c r="K35" i="2" s="1"/>
  <c r="O35" i="2"/>
  <c r="P35" i="2"/>
  <c r="H36" i="2"/>
  <c r="J36" i="2" s="1"/>
  <c r="O36" i="2"/>
  <c r="P36" i="2"/>
  <c r="H37" i="2"/>
  <c r="I37" i="2" s="1"/>
  <c r="O37" i="2"/>
  <c r="P37" i="2"/>
  <c r="H38" i="2"/>
  <c r="K38" i="2" s="1"/>
  <c r="O38" i="2"/>
  <c r="P38" i="2"/>
  <c r="H41" i="2"/>
  <c r="K41" i="2" s="1"/>
  <c r="O41" i="2"/>
  <c r="P41" i="2"/>
  <c r="H48" i="2"/>
  <c r="J48" i="2" s="1"/>
  <c r="O48" i="2"/>
  <c r="P48" i="2"/>
  <c r="H55" i="2"/>
  <c r="I55" i="2" s="1"/>
  <c r="O55" i="2"/>
  <c r="P55" i="2"/>
  <c r="H62" i="2"/>
  <c r="I62" i="2" s="1"/>
  <c r="O62" i="2"/>
  <c r="P62" i="2"/>
  <c r="H69" i="2"/>
  <c r="J69" i="2" s="1"/>
  <c r="O69" i="2"/>
  <c r="P69" i="2"/>
  <c r="N97" i="2" l="1"/>
  <c r="N76" i="2"/>
  <c r="I8" i="2"/>
  <c r="L37" i="2"/>
  <c r="N83" i="2"/>
  <c r="J10" i="2"/>
  <c r="M10" i="2" s="1"/>
  <c r="J8" i="2"/>
  <c r="M8" i="2" s="1"/>
  <c r="M104" i="2"/>
  <c r="K10" i="2"/>
  <c r="L36" i="2"/>
  <c r="L8" i="2"/>
  <c r="N8" i="2" s="1"/>
  <c r="G17" i="1"/>
  <c r="J18" i="1"/>
  <c r="K37" i="2"/>
  <c r="J55" i="2"/>
  <c r="M55" i="2" s="1"/>
  <c r="L55" i="2"/>
  <c r="K48" i="2"/>
  <c r="K69" i="2"/>
  <c r="J35" i="2"/>
  <c r="I69" i="2"/>
  <c r="M69" i="2" s="1"/>
  <c r="J14" i="2"/>
  <c r="L69" i="2"/>
  <c r="L35" i="2"/>
  <c r="N35" i="2" s="1"/>
  <c r="J27" i="2"/>
  <c r="M27" i="2" s="1"/>
  <c r="I41" i="2"/>
  <c r="K27" i="2"/>
  <c r="J62" i="2"/>
  <c r="M62" i="2" s="1"/>
  <c r="J41" i="2"/>
  <c r="L14" i="2"/>
  <c r="N14" i="2" s="1"/>
  <c r="I14" i="2"/>
  <c r="K62" i="2"/>
  <c r="L41" i="2"/>
  <c r="N41" i="2" s="1"/>
  <c r="K36" i="2"/>
  <c r="K34" i="2"/>
  <c r="J37" i="2"/>
  <c r="M37" i="2" s="1"/>
  <c r="L27" i="2"/>
  <c r="I35" i="2"/>
  <c r="K55" i="2"/>
  <c r="L10" i="2"/>
  <c r="L62" i="2"/>
  <c r="I48" i="2"/>
  <c r="M48" i="2" s="1"/>
  <c r="J38" i="2"/>
  <c r="I36" i="2"/>
  <c r="M36" i="2" s="1"/>
  <c r="J34" i="2"/>
  <c r="M34" i="2" s="1"/>
  <c r="K13" i="2"/>
  <c r="K9" i="2"/>
  <c r="N9" i="2" s="1"/>
  <c r="K6" i="2"/>
  <c r="L48" i="2"/>
  <c r="L38" i="2"/>
  <c r="N38" i="2" s="1"/>
  <c r="I38" i="2"/>
  <c r="L34" i="2"/>
  <c r="I20" i="2"/>
  <c r="J13" i="2"/>
  <c r="M13" i="2" s="1"/>
  <c r="I9" i="2"/>
  <c r="J6" i="2"/>
  <c r="M6" i="2" s="1"/>
  <c r="L20" i="2"/>
  <c r="N20" i="2" s="1"/>
  <c r="J20" i="2"/>
  <c r="L13" i="2"/>
  <c r="J9" i="2"/>
  <c r="L6" i="2"/>
  <c r="J28" i="1"/>
  <c r="J21" i="1"/>
  <c r="G7" i="1"/>
  <c r="G6" i="1"/>
  <c r="J25" i="1"/>
  <c r="G8" i="1"/>
  <c r="J17" i="1"/>
  <c r="G11" i="1"/>
  <c r="J8" i="1"/>
  <c r="G29" i="1"/>
  <c r="J26" i="1"/>
  <c r="G21" i="1"/>
  <c r="G12" i="1"/>
  <c r="J11" i="1"/>
  <c r="G35" i="1"/>
  <c r="J33" i="1"/>
  <c r="J35" i="1"/>
  <c r="G33" i="1"/>
  <c r="J29" i="1"/>
  <c r="J12" i="1"/>
  <c r="G20" i="1"/>
  <c r="J7" i="1"/>
  <c r="J27" i="1"/>
  <c r="G25" i="1"/>
  <c r="G19" i="1"/>
  <c r="J13" i="1"/>
  <c r="G27" i="1"/>
  <c r="J19" i="1"/>
  <c r="G18" i="1"/>
  <c r="J34" i="1"/>
  <c r="G34" i="1"/>
  <c r="G32" i="1"/>
  <c r="J32" i="1"/>
  <c r="G28" i="1"/>
  <c r="G26" i="1"/>
  <c r="J20" i="1"/>
  <c r="G13" i="1"/>
  <c r="J6" i="1"/>
  <c r="M38" i="2" l="1"/>
  <c r="N69" i="2"/>
  <c r="N36" i="2"/>
  <c r="N37" i="2"/>
  <c r="N13" i="2"/>
  <c r="N55" i="2"/>
  <c r="M14" i="2"/>
  <c r="N10" i="2"/>
  <c r="N48" i="2"/>
  <c r="N34" i="2"/>
  <c r="M35" i="2"/>
  <c r="M41" i="2"/>
  <c r="N62" i="2"/>
  <c r="N27" i="2"/>
  <c r="M9" i="2"/>
  <c r="N6" i="2"/>
  <c r="M20" i="2"/>
</calcChain>
</file>

<file path=xl/sharedStrings.xml><?xml version="1.0" encoding="utf-8"?>
<sst xmlns="http://schemas.openxmlformats.org/spreadsheetml/2006/main" count="443" uniqueCount="106">
  <si>
    <t>Data</t>
  </si>
  <si>
    <t>GC</t>
  </si>
  <si>
    <t>Pts</t>
  </si>
  <si>
    <t>Jgs</t>
  </si>
  <si>
    <t>Vit</t>
  </si>
  <si>
    <t>Emp</t>
  </si>
  <si>
    <t>Der</t>
  </si>
  <si>
    <t>GP</t>
  </si>
  <si>
    <t>SG</t>
  </si>
  <si>
    <t>Mandante</t>
  </si>
  <si>
    <t>Visitante</t>
  </si>
  <si>
    <t>x</t>
  </si>
  <si>
    <t>Hora</t>
  </si>
  <si>
    <t>Jg</t>
  </si>
  <si>
    <t>Placar</t>
  </si>
  <si>
    <t>CATEGORIA LIVRE</t>
  </si>
  <si>
    <t>Categ</t>
  </si>
  <si>
    <t>1ª RODADA</t>
  </si>
  <si>
    <t>2ª RODADA</t>
  </si>
  <si>
    <t>3ª RODADA</t>
  </si>
  <si>
    <t>4ª RODADA</t>
  </si>
  <si>
    <t>Car A</t>
  </si>
  <si>
    <t>Car V</t>
  </si>
  <si>
    <t>TOTAL</t>
  </si>
  <si>
    <t>Grupo A</t>
  </si>
  <si>
    <t>Grupo B</t>
  </si>
  <si>
    <t>7ª RODADA</t>
  </si>
  <si>
    <t>6ª RODADA</t>
  </si>
  <si>
    <t>5ª RODADA</t>
  </si>
  <si>
    <t>CATEGORIA VETERANO</t>
  </si>
  <si>
    <t>CAMPEONATO MUNICIPAL DE FUTSAL DE NOVO CABRAIS - 2017</t>
  </si>
  <si>
    <t>CATEGORIA FEMININO</t>
  </si>
  <si>
    <t>Equipe</t>
  </si>
  <si>
    <t>FUTIBAS</t>
  </si>
  <si>
    <t>SHAKTAR</t>
  </si>
  <si>
    <t>CRB</t>
  </si>
  <si>
    <t>THELICADAS</t>
  </si>
  <si>
    <t>SÃO CLÁUDIO</t>
  </si>
  <si>
    <t>QUARTA FEIRA</t>
  </si>
  <si>
    <t>POSTO ESQUINÃO</t>
  </si>
  <si>
    <t>AZ 13</t>
  </si>
  <si>
    <t>ATLÉTICO CERRITO</t>
  </si>
  <si>
    <t>ASSEDIADOS</t>
  </si>
  <si>
    <t>RENASCER</t>
  </si>
  <si>
    <t>CASA NOSSA</t>
  </si>
  <si>
    <t>ATIVA FC</t>
  </si>
  <si>
    <t>FDC</t>
  </si>
  <si>
    <t>RÁDIO FAN FM</t>
  </si>
  <si>
    <t>CERRITO</t>
  </si>
  <si>
    <t>Grupo ÚNICO</t>
  </si>
  <si>
    <t>S.C. GARRA CERRITENSE</t>
  </si>
  <si>
    <t>CRB FEMININO</t>
  </si>
  <si>
    <t>PUMAS FUTSAL</t>
  </si>
  <si>
    <t>MARVADO FEMININO</t>
  </si>
  <si>
    <t>1°</t>
  </si>
  <si>
    <t>2°</t>
  </si>
  <si>
    <t>3°</t>
  </si>
  <si>
    <t>4°</t>
  </si>
  <si>
    <t>5°</t>
  </si>
  <si>
    <t xml:space="preserve">                                         Novo Cabrais - 2019</t>
  </si>
  <si>
    <t>JG</t>
  </si>
  <si>
    <t>TABELA DE JOGOS</t>
  </si>
  <si>
    <t>CHAVE A</t>
  </si>
  <si>
    <t>CHAVE B</t>
  </si>
  <si>
    <t>IPIRANGA</t>
  </si>
  <si>
    <t>MIRAMONT</t>
  </si>
  <si>
    <t>NACIONAL</t>
  </si>
  <si>
    <t>GAÚCHO</t>
  </si>
  <si>
    <t>LIVRE</t>
  </si>
  <si>
    <t>ESTRELA</t>
  </si>
  <si>
    <t>UNIÃO</t>
  </si>
  <si>
    <t>JUVENTOS</t>
  </si>
  <si>
    <t>VILA REAL</t>
  </si>
  <si>
    <t>FENIX F.C</t>
  </si>
  <si>
    <t>CITY N.C</t>
  </si>
  <si>
    <t xml:space="preserve">PUMAS </t>
  </si>
  <si>
    <t>PUMAS</t>
  </si>
  <si>
    <t>9ª RODADA</t>
  </si>
  <si>
    <t>10ª RODADA</t>
  </si>
  <si>
    <t>QUARTAS DE FINAIS</t>
  </si>
  <si>
    <t>11ª</t>
  </si>
  <si>
    <t>12ª</t>
  </si>
  <si>
    <t>SEMI FINAL</t>
  </si>
  <si>
    <t>FEMININO</t>
  </si>
  <si>
    <t>13ª</t>
  </si>
  <si>
    <t>VETERANO</t>
  </si>
  <si>
    <t>FINAL</t>
  </si>
  <si>
    <t>14ª</t>
  </si>
  <si>
    <t>15ª</t>
  </si>
  <si>
    <t>FENIX</t>
  </si>
  <si>
    <t>Novo Cabrais - 2024</t>
  </si>
  <si>
    <t>REAL MASTER</t>
  </si>
  <si>
    <t>VET. MASTER</t>
  </si>
  <si>
    <t>S.C CERRITO</t>
  </si>
  <si>
    <t xml:space="preserve"> x</t>
  </si>
  <si>
    <t>ATLÂNTICO</t>
  </si>
  <si>
    <t>APF</t>
  </si>
  <si>
    <t>JUVENTUDE</t>
  </si>
  <si>
    <t>MASTER</t>
  </si>
  <si>
    <t>GUERREIRA DO FUTEBOL</t>
  </si>
  <si>
    <t>OURO VERDE</t>
  </si>
  <si>
    <t>NOVOS TALENTOS</t>
  </si>
  <si>
    <t xml:space="preserve">S.C CERRITO </t>
  </si>
  <si>
    <t>8ª RODADA</t>
  </si>
  <si>
    <t>9ª   RODADA</t>
  </si>
  <si>
    <t>CAMPEONATO MUNICIPAL DE FUTEBOL SETE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</si>
</sst>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;[Red]0"/>
    <numFmt numFmtId="165" formatCode="h:mm;@"/>
    <numFmt numFmtId="166" formatCode="d/m;@"/>
  </numFmts>
  <fonts count="3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0"/>
      <name val="Verdana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8"/>
      <name val="Verdana"/>
      <family val="2"/>
    </font>
    <font>
      <b/>
      <sz val="14"/>
      <name val="Verdana"/>
      <family val="2"/>
    </font>
    <font>
      <b/>
      <sz val="12"/>
      <name val="Verdana"/>
      <family val="2"/>
    </font>
    <font>
      <u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Arial"/>
      <family val="2"/>
    </font>
    <font>
      <b/>
      <sz val="16"/>
      <color indexed="9"/>
      <name val="Arial"/>
      <family val="2"/>
    </font>
    <font>
      <b/>
      <sz val="20"/>
      <color indexed="9"/>
      <name val="Arial"/>
      <family val="2"/>
    </font>
    <font>
      <b/>
      <sz val="16"/>
      <name val="Arial"/>
      <family val="2"/>
    </font>
    <font>
      <sz val="11"/>
      <color rgb="FF006100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sz val="11"/>
      <color rgb="FF3F3F76"/>
      <name val="Calibri"/>
      <family val="2"/>
    </font>
    <font>
      <sz val="11"/>
      <color rgb="FF9C0006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8"/>
      <color rgb="FF1F4A7E"/>
      <name val="Cambria"/>
      <family val="2"/>
    </font>
    <font>
      <b/>
      <sz val="15"/>
      <color rgb="FF1F4A7E"/>
      <name val="Calibri"/>
      <family val="2"/>
    </font>
    <font>
      <b/>
      <sz val="13"/>
      <color rgb="FF1F4A7E"/>
      <name val="Calibri"/>
      <family val="2"/>
    </font>
    <font>
      <b/>
      <sz val="11"/>
      <color rgb="FF1F4A7E"/>
      <name val="Calibri"/>
      <family val="2"/>
    </font>
    <font>
      <b/>
      <sz val="1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A5A5A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</borders>
  <cellStyleXfs count="42">
    <xf numFmtId="0" fontId="0" fillId="0" borderId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25" fillId="21" borderId="0" applyNumberFormat="0" applyBorder="0" applyAlignment="0" applyProtection="0"/>
    <xf numFmtId="0" fontId="26" fillId="22" borderId="38" applyNumberFormat="0" applyAlignment="0" applyProtection="0"/>
    <xf numFmtId="0" fontId="17" fillId="23" borderId="39" applyNumberFormat="0" applyAlignment="0" applyProtection="0"/>
    <xf numFmtId="0" fontId="27" fillId="0" borderId="40" applyNumberFormat="0" applyFill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28" fillId="30" borderId="38" applyNumberFormat="0" applyAlignment="0" applyProtection="0"/>
    <xf numFmtId="0" fontId="29" fillId="31" borderId="0" applyNumberFormat="0" applyBorder="0" applyAlignment="0" applyProtection="0"/>
    <xf numFmtId="0" fontId="30" fillId="32" borderId="0" applyNumberFormat="0" applyBorder="0" applyAlignment="0" applyProtection="0"/>
    <xf numFmtId="0" fontId="3" fillId="33" borderId="41" applyNumberFormat="0" applyFont="0" applyAlignment="0" applyProtection="0"/>
    <xf numFmtId="0" fontId="31" fillId="22" borderId="4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43" applyNumberFormat="0" applyFill="0" applyAlignment="0" applyProtection="0"/>
    <xf numFmtId="0" fontId="34" fillId="0" borderId="44" applyNumberFormat="0" applyFill="0" applyAlignment="0" applyProtection="0"/>
    <xf numFmtId="0" fontId="35" fillId="0" borderId="45" applyNumberFormat="0" applyFill="0" applyAlignment="0" applyProtection="0"/>
    <xf numFmtId="0" fontId="35" fillId="0" borderId="0" applyNumberFormat="0" applyFill="0" applyBorder="0" applyAlignment="0" applyProtection="0"/>
    <xf numFmtId="0" fontId="20" fillId="0" borderId="46" applyNumberFormat="0" applyFill="0" applyAlignment="0" applyProtection="0"/>
  </cellStyleXfs>
  <cellXfs count="152">
    <xf numFmtId="0" fontId="0" fillId="0" borderId="0" xfId="0"/>
    <xf numFmtId="0" fontId="3" fillId="0" borderId="0" xfId="0" applyFont="1" applyProtection="1">
      <protection locked="0"/>
    </xf>
    <xf numFmtId="0" fontId="5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Protection="1">
      <protection locked="0"/>
    </xf>
    <xf numFmtId="0" fontId="5" fillId="0" borderId="0" xfId="0" applyFont="1" applyFill="1" applyBorder="1" applyProtection="1">
      <protection locked="0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165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wrapText="1"/>
      <protection locked="0"/>
    </xf>
    <xf numFmtId="0" fontId="7" fillId="0" borderId="4" xfId="0" applyFont="1" applyFill="1" applyBorder="1" applyAlignment="1" applyProtection="1">
      <alignment horizontal="center" vertical="center"/>
    </xf>
    <xf numFmtId="0" fontId="21" fillId="0" borderId="5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Protection="1">
      <protection locked="0"/>
    </xf>
    <xf numFmtId="0" fontId="13" fillId="2" borderId="1" xfId="0" applyFont="1" applyFill="1" applyBorder="1" applyAlignment="1" applyProtection="1">
      <alignment vertical="center"/>
      <protection locked="0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34" borderId="1" xfId="0" applyFont="1" applyFill="1" applyBorder="1" applyAlignment="1" applyProtection="1">
      <alignment horizontal="center" vertical="center"/>
      <protection locked="0"/>
    </xf>
    <xf numFmtId="0" fontId="4" fillId="35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vertical="center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34" borderId="8" xfId="0" applyFont="1" applyFill="1" applyBorder="1" applyAlignment="1" applyProtection="1">
      <alignment horizontal="center" vertical="center"/>
      <protection locked="0"/>
    </xf>
    <xf numFmtId="0" fontId="4" fillId="35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 applyProtection="1">
      <alignment horizontal="center" vertical="center"/>
      <protection locked="0"/>
    </xf>
    <xf numFmtId="0" fontId="13" fillId="34" borderId="1" xfId="0" applyFont="1" applyFill="1" applyBorder="1" applyAlignment="1" applyProtection="1">
      <alignment horizontal="center" vertical="center"/>
      <protection locked="0"/>
    </xf>
    <xf numFmtId="0" fontId="13" fillId="35" borderId="1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164" fontId="6" fillId="3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4" borderId="1" xfId="0" applyFont="1" applyFill="1" applyBorder="1" applyAlignment="1" applyProtection="1">
      <alignment horizontal="center" vertical="center"/>
      <protection locked="0"/>
    </xf>
    <xf numFmtId="164" fontId="6" fillId="34" borderId="1" xfId="0" applyNumberFormat="1" applyFont="1" applyFill="1" applyBorder="1" applyAlignment="1" applyProtection="1">
      <alignment horizontal="center" vertical="center"/>
      <protection locked="0"/>
    </xf>
    <xf numFmtId="0" fontId="1" fillId="34" borderId="1" xfId="0" applyFont="1" applyFill="1" applyBorder="1" applyAlignment="1" applyProtection="1">
      <alignment horizontal="center" vertical="center" wrapText="1"/>
      <protection locked="0"/>
    </xf>
    <xf numFmtId="0" fontId="8" fillId="34" borderId="1" xfId="0" applyFont="1" applyFill="1" applyBorder="1" applyAlignment="1" applyProtection="1">
      <alignment horizontal="center" vertical="center"/>
      <protection locked="0"/>
    </xf>
    <xf numFmtId="164" fontId="6" fillId="36" borderId="1" xfId="0" applyNumberFormat="1" applyFont="1" applyFill="1" applyBorder="1" applyAlignment="1" applyProtection="1">
      <alignment horizontal="center" vertical="center"/>
      <protection locked="0"/>
    </xf>
    <xf numFmtId="0" fontId="1" fillId="36" borderId="1" xfId="0" applyFont="1" applyFill="1" applyBorder="1" applyAlignment="1" applyProtection="1">
      <alignment horizontal="center" vertical="center" wrapText="1"/>
      <protection locked="0"/>
    </xf>
    <xf numFmtId="164" fontId="6" fillId="36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6" borderId="1" xfId="0" applyFont="1" applyFill="1" applyBorder="1" applyAlignment="1" applyProtection="1">
      <alignment horizontal="center" vertical="center"/>
      <protection locked="0"/>
    </xf>
    <xf numFmtId="0" fontId="6" fillId="36" borderId="1" xfId="0" applyFont="1" applyFill="1" applyBorder="1" applyAlignment="1" applyProtection="1">
      <alignment horizontal="center" vertical="center"/>
    </xf>
    <xf numFmtId="0" fontId="11" fillId="36" borderId="1" xfId="0" applyFont="1" applyFill="1" applyBorder="1" applyAlignment="1" applyProtection="1">
      <alignment horizontal="center" vertical="center"/>
    </xf>
    <xf numFmtId="0" fontId="8" fillId="36" borderId="1" xfId="0" applyFont="1" applyFill="1" applyBorder="1" applyAlignment="1" applyProtection="1">
      <alignment horizontal="center" vertical="center"/>
      <protection locked="0"/>
    </xf>
    <xf numFmtId="0" fontId="6" fillId="34" borderId="1" xfId="0" applyFont="1" applyFill="1" applyBorder="1" applyAlignment="1" applyProtection="1">
      <alignment horizontal="center" vertical="center"/>
    </xf>
    <xf numFmtId="0" fontId="11" fillId="34" borderId="1" xfId="0" applyFont="1" applyFill="1" applyBorder="1" applyAlignment="1" applyProtection="1">
      <alignment horizontal="center" vertical="center"/>
    </xf>
    <xf numFmtId="164" fontId="6" fillId="37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7" borderId="1" xfId="0" applyFont="1" applyFill="1" applyBorder="1" applyAlignment="1" applyProtection="1">
      <alignment horizontal="center" vertical="center" wrapText="1"/>
      <protection locked="0"/>
    </xf>
    <xf numFmtId="164" fontId="6" fillId="37" borderId="1" xfId="0" applyNumberFormat="1" applyFont="1" applyFill="1" applyBorder="1" applyAlignment="1" applyProtection="1">
      <alignment horizontal="center" vertical="center"/>
      <protection locked="0"/>
    </xf>
    <xf numFmtId="0" fontId="8" fillId="37" borderId="2" xfId="0" applyFont="1" applyFill="1" applyBorder="1" applyAlignment="1" applyProtection="1">
      <alignment horizontal="center" vertical="center"/>
      <protection locked="0"/>
    </xf>
    <xf numFmtId="0" fontId="2" fillId="37" borderId="1" xfId="0" applyFont="1" applyFill="1" applyBorder="1" applyAlignment="1" applyProtection="1">
      <alignment horizontal="center" vertical="center"/>
      <protection locked="0"/>
    </xf>
    <xf numFmtId="0" fontId="8" fillId="37" borderId="1" xfId="0" applyFont="1" applyFill="1" applyBorder="1" applyAlignment="1" applyProtection="1">
      <alignment horizontal="center" vertical="center"/>
      <protection locked="0"/>
    </xf>
    <xf numFmtId="164" fontId="6" fillId="37" borderId="3" xfId="0" applyNumberFormat="1" applyFont="1" applyFill="1" applyBorder="1" applyAlignment="1" applyProtection="1">
      <alignment horizontal="center" vertical="center"/>
      <protection locked="0"/>
    </xf>
    <xf numFmtId="0" fontId="1" fillId="37" borderId="3" xfId="0" applyFont="1" applyFill="1" applyBorder="1" applyAlignment="1" applyProtection="1">
      <alignment horizontal="center" vertical="center" wrapText="1"/>
      <protection locked="0"/>
    </xf>
    <xf numFmtId="0" fontId="8" fillId="37" borderId="3" xfId="0" applyFont="1" applyFill="1" applyBorder="1" applyAlignment="1" applyProtection="1">
      <alignment horizontal="center" vertical="center"/>
      <protection locked="0"/>
    </xf>
    <xf numFmtId="0" fontId="2" fillId="37" borderId="3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2" fillId="36" borderId="1" xfId="0" applyFont="1" applyFill="1" applyBorder="1" applyAlignment="1" applyProtection="1">
      <alignment horizontal="center" vertical="center" wrapText="1"/>
      <protection locked="0"/>
    </xf>
    <xf numFmtId="0" fontId="2" fillId="34" borderId="1" xfId="0" applyFont="1" applyFill="1" applyBorder="1" applyAlignment="1" applyProtection="1">
      <alignment horizontal="center" vertical="center" wrapText="1"/>
      <protection locked="0"/>
    </xf>
    <xf numFmtId="0" fontId="2" fillId="37" borderId="1" xfId="0" applyFont="1" applyFill="1" applyBorder="1" applyAlignment="1" applyProtection="1">
      <alignment horizontal="center" vertical="center" wrapText="1"/>
      <protection locked="0"/>
    </xf>
    <xf numFmtId="0" fontId="2" fillId="36" borderId="1" xfId="0" applyFont="1" applyFill="1" applyBorder="1" applyAlignment="1" applyProtection="1">
      <alignment horizontal="center" vertical="center"/>
    </xf>
    <xf numFmtId="0" fontId="2" fillId="34" borderId="1" xfId="0" applyFont="1" applyFill="1" applyBorder="1" applyAlignment="1" applyProtection="1">
      <alignment horizontal="center" vertical="center"/>
    </xf>
    <xf numFmtId="0" fontId="2" fillId="37" borderId="3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4" fillId="0" borderId="0" xfId="0" applyFont="1" applyFill="1" applyProtection="1">
      <protection locked="0"/>
    </xf>
    <xf numFmtId="0" fontId="5" fillId="0" borderId="0" xfId="0" applyFont="1" applyFill="1" applyAlignment="1" applyProtection="1">
      <protection locked="0"/>
    </xf>
    <xf numFmtId="0" fontId="22" fillId="36" borderId="0" xfId="0" applyFont="1" applyFill="1" applyBorder="1" applyAlignment="1" applyProtection="1">
      <alignment horizontal="left" vertical="top"/>
      <protection locked="0"/>
    </xf>
    <xf numFmtId="0" fontId="22" fillId="36" borderId="0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Alignment="1" applyProtection="1">
      <alignment vertical="top"/>
      <protection locked="0"/>
    </xf>
    <xf numFmtId="0" fontId="8" fillId="34" borderId="2" xfId="0" applyFont="1" applyFill="1" applyBorder="1" applyAlignment="1" applyProtection="1">
      <alignment horizontal="center" vertical="center"/>
      <protection locked="0"/>
    </xf>
    <xf numFmtId="0" fontId="8" fillId="36" borderId="2" xfId="0" applyFont="1" applyFill="1" applyBorder="1" applyAlignment="1" applyProtection="1">
      <alignment horizontal="center" vertical="center"/>
      <protection locked="0"/>
    </xf>
    <xf numFmtId="0" fontId="9" fillId="34" borderId="5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center" vertical="center"/>
    </xf>
    <xf numFmtId="0" fontId="8" fillId="0" borderId="16" xfId="0" applyFont="1" applyFill="1" applyBorder="1" applyAlignment="1" applyProtection="1">
      <alignment horizontal="center" vertical="center"/>
    </xf>
    <xf numFmtId="0" fontId="9" fillId="35" borderId="12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</xf>
    <xf numFmtId="164" fontId="24" fillId="35" borderId="37" xfId="0" applyNumberFormat="1" applyFont="1" applyFill="1" applyBorder="1" applyAlignment="1" applyProtection="1">
      <alignment horizontal="center" vertical="center"/>
      <protection locked="0"/>
    </xf>
    <xf numFmtId="164" fontId="24" fillId="35" borderId="0" xfId="0" applyNumberFormat="1" applyFont="1" applyFill="1" applyBorder="1" applyAlignment="1" applyProtection="1">
      <alignment horizontal="center" vertical="center"/>
      <protection locked="0"/>
    </xf>
    <xf numFmtId="20" fontId="2" fillId="0" borderId="17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/>
    <xf numFmtId="0" fontId="36" fillId="23" borderId="39" xfId="21" applyFont="1" applyAlignment="1" applyProtection="1">
      <alignment horizontal="center" vertical="center"/>
      <protection locked="0"/>
    </xf>
    <xf numFmtId="0" fontId="23" fillId="36" borderId="4" xfId="0" applyFont="1" applyFill="1" applyBorder="1" applyAlignment="1" applyProtection="1">
      <alignment horizontal="center" vertical="center"/>
      <protection locked="0"/>
    </xf>
    <xf numFmtId="0" fontId="23" fillId="36" borderId="2" xfId="0" applyFont="1" applyFill="1" applyBorder="1" applyAlignment="1" applyProtection="1">
      <alignment horizontal="center" vertical="center"/>
      <protection locked="0"/>
    </xf>
    <xf numFmtId="0" fontId="23" fillId="36" borderId="19" xfId="0" applyFont="1" applyFill="1" applyBorder="1" applyAlignment="1" applyProtection="1">
      <alignment horizontal="center" vertical="center"/>
      <protection locked="0"/>
    </xf>
    <xf numFmtId="0" fontId="23" fillId="36" borderId="6" xfId="0" applyFont="1" applyFill="1" applyBorder="1" applyAlignment="1" applyProtection="1">
      <alignment horizontal="center" vertical="center"/>
      <protection locked="0"/>
    </xf>
    <xf numFmtId="0" fontId="23" fillId="36" borderId="1" xfId="0" applyFont="1" applyFill="1" applyBorder="1" applyAlignment="1" applyProtection="1">
      <alignment horizontal="center" vertical="center"/>
      <protection locked="0"/>
    </xf>
    <xf numFmtId="0" fontId="23" fillId="36" borderId="5" xfId="0" applyFont="1" applyFill="1" applyBorder="1" applyAlignment="1" applyProtection="1">
      <alignment horizontal="center" vertical="center"/>
      <protection locked="0"/>
    </xf>
    <xf numFmtId="0" fontId="22" fillId="35" borderId="20" xfId="0" applyFont="1" applyFill="1" applyBorder="1" applyAlignment="1" applyProtection="1">
      <alignment horizontal="center" vertical="center"/>
      <protection locked="0"/>
    </xf>
    <xf numFmtId="0" fontId="22" fillId="35" borderId="21" xfId="0" applyFont="1" applyFill="1" applyBorder="1" applyAlignment="1" applyProtection="1">
      <alignment horizontal="center" vertical="center"/>
      <protection locked="0"/>
    </xf>
    <xf numFmtId="0" fontId="22" fillId="35" borderId="22" xfId="0" applyFont="1" applyFill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22" fillId="36" borderId="23" xfId="0" applyFont="1" applyFill="1" applyBorder="1" applyAlignment="1" applyProtection="1">
      <alignment horizontal="center" vertical="center"/>
      <protection locked="0"/>
    </xf>
    <xf numFmtId="0" fontId="22" fillId="36" borderId="24" xfId="0" applyFont="1" applyFill="1" applyBorder="1" applyAlignment="1" applyProtection="1">
      <alignment horizontal="center" vertical="center"/>
      <protection locked="0"/>
    </xf>
    <xf numFmtId="0" fontId="22" fillId="36" borderId="25" xfId="0" applyFont="1" applyFill="1" applyBorder="1" applyAlignment="1" applyProtection="1">
      <alignment horizontal="center" vertical="center"/>
      <protection locked="0"/>
    </xf>
    <xf numFmtId="0" fontId="22" fillId="35" borderId="26" xfId="0" applyFont="1" applyFill="1" applyBorder="1" applyAlignment="1" applyProtection="1">
      <alignment horizontal="center" vertical="center"/>
      <protection locked="0"/>
    </xf>
    <xf numFmtId="0" fontId="22" fillId="35" borderId="27" xfId="0" applyFont="1" applyFill="1" applyBorder="1" applyAlignment="1" applyProtection="1">
      <alignment horizontal="center" vertical="center"/>
      <protection locked="0"/>
    </xf>
    <xf numFmtId="0" fontId="22" fillId="35" borderId="28" xfId="0" applyFont="1" applyFill="1" applyBorder="1" applyAlignment="1" applyProtection="1">
      <alignment horizontal="center" vertical="center"/>
      <protection locked="0"/>
    </xf>
    <xf numFmtId="0" fontId="23" fillId="36" borderId="29" xfId="0" applyFont="1" applyFill="1" applyBorder="1" applyAlignment="1" applyProtection="1">
      <alignment horizontal="center" vertical="center"/>
      <protection locked="0"/>
    </xf>
    <xf numFmtId="0" fontId="23" fillId="36" borderId="30" xfId="0" applyFont="1" applyFill="1" applyBorder="1" applyAlignment="1" applyProtection="1">
      <alignment horizontal="center" vertical="center"/>
      <protection locked="0"/>
    </xf>
    <xf numFmtId="0" fontId="23" fillId="36" borderId="31" xfId="0" applyFont="1" applyFill="1" applyBorder="1" applyAlignment="1" applyProtection="1">
      <alignment horizontal="center" vertical="center"/>
      <protection locked="0"/>
    </xf>
    <xf numFmtId="166" fontId="10" fillId="0" borderId="18" xfId="0" applyNumberFormat="1" applyFont="1" applyFill="1" applyBorder="1" applyAlignment="1" applyProtection="1">
      <alignment horizontal="center" vertical="center"/>
      <protection locked="0"/>
    </xf>
    <xf numFmtId="166" fontId="10" fillId="0" borderId="14" xfId="0" applyNumberFormat="1" applyFont="1" applyFill="1" applyBorder="1" applyAlignment="1" applyProtection="1">
      <alignment horizontal="center" vertical="center"/>
      <protection locked="0"/>
    </xf>
    <xf numFmtId="166" fontId="10" fillId="0" borderId="4" xfId="0" applyNumberFormat="1" applyFont="1" applyFill="1" applyBorder="1" applyAlignment="1" applyProtection="1">
      <alignment horizontal="center" vertical="center"/>
      <protection locked="0"/>
    </xf>
    <xf numFmtId="0" fontId="22" fillId="36" borderId="10" xfId="0" applyFont="1" applyFill="1" applyBorder="1" applyAlignment="1" applyProtection="1">
      <alignment horizontal="center" vertical="center"/>
      <protection locked="0"/>
    </xf>
    <xf numFmtId="0" fontId="22" fillId="36" borderId="11" xfId="0" applyFont="1" applyFill="1" applyBorder="1" applyAlignment="1" applyProtection="1">
      <alignment horizontal="center" vertical="center"/>
      <protection locked="0"/>
    </xf>
    <xf numFmtId="0" fontId="22" fillId="36" borderId="12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</xf>
    <xf numFmtId="0" fontId="7" fillId="0" borderId="16" xfId="0" applyFont="1" applyFill="1" applyBorder="1" applyAlignment="1" applyProtection="1">
      <alignment horizontal="center" vertical="center"/>
    </xf>
    <xf numFmtId="164" fontId="24" fillId="35" borderId="13" xfId="0" applyNumberFormat="1" applyFont="1" applyFill="1" applyBorder="1" applyAlignment="1" applyProtection="1">
      <alignment horizontal="center" vertical="center"/>
      <protection locked="0"/>
    </xf>
    <xf numFmtId="164" fontId="24" fillId="35" borderId="32" xfId="0" applyNumberFormat="1" applyFont="1" applyFill="1" applyBorder="1" applyAlignment="1" applyProtection="1">
      <alignment horizontal="center" vertical="center"/>
      <protection locked="0"/>
    </xf>
    <xf numFmtId="164" fontId="24" fillId="35" borderId="36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</xf>
    <xf numFmtId="164" fontId="22" fillId="35" borderId="13" xfId="0" applyNumberFormat="1" applyFont="1" applyFill="1" applyBorder="1" applyAlignment="1" applyProtection="1">
      <alignment horizontal="center" vertical="center"/>
      <protection locked="0"/>
    </xf>
    <xf numFmtId="164" fontId="22" fillId="35" borderId="32" xfId="0" applyNumberFormat="1" applyFont="1" applyFill="1" applyBorder="1" applyAlignment="1" applyProtection="1">
      <alignment horizontal="center" vertical="center"/>
      <protection locked="0"/>
    </xf>
    <xf numFmtId="0" fontId="22" fillId="36" borderId="33" xfId="0" applyFont="1" applyFill="1" applyBorder="1" applyAlignment="1" applyProtection="1">
      <alignment horizontal="center"/>
      <protection locked="0"/>
    </xf>
    <xf numFmtId="0" fontId="22" fillId="36" borderId="34" xfId="0" applyFont="1" applyFill="1" applyBorder="1" applyAlignment="1" applyProtection="1">
      <alignment horizontal="center"/>
      <protection locked="0"/>
    </xf>
    <xf numFmtId="0" fontId="22" fillId="36" borderId="35" xfId="0" applyFont="1" applyFill="1" applyBorder="1" applyAlignment="1" applyProtection="1">
      <alignment horizontal="center"/>
      <protection locked="0"/>
    </xf>
    <xf numFmtId="0" fontId="22" fillId="35" borderId="10" xfId="0" applyFont="1" applyFill="1" applyBorder="1" applyAlignment="1" applyProtection="1">
      <alignment horizontal="center" vertical="center"/>
      <protection locked="0"/>
    </xf>
    <xf numFmtId="0" fontId="22" fillId="35" borderId="11" xfId="0" applyFont="1" applyFill="1" applyBorder="1" applyAlignment="1" applyProtection="1">
      <alignment horizontal="center" vertical="center"/>
      <protection locked="0"/>
    </xf>
    <xf numFmtId="0" fontId="22" fillId="35" borderId="12" xfId="0" applyFont="1" applyFill="1" applyBorder="1" applyAlignment="1" applyProtection="1">
      <alignment horizontal="center" vertical="center"/>
      <protection locked="0"/>
    </xf>
    <xf numFmtId="166" fontId="24" fillId="35" borderId="13" xfId="0" applyNumberFormat="1" applyFont="1" applyFill="1" applyBorder="1" applyAlignment="1" applyProtection="1">
      <alignment horizontal="center" vertical="center"/>
      <protection locked="0"/>
    </xf>
    <xf numFmtId="166" fontId="24" fillId="35" borderId="32" xfId="0" applyNumberFormat="1" applyFont="1" applyFill="1" applyBorder="1" applyAlignment="1" applyProtection="1">
      <alignment horizontal="center" vertical="center"/>
      <protection locked="0"/>
    </xf>
    <xf numFmtId="166" fontId="24" fillId="35" borderId="10" xfId="0" applyNumberFormat="1" applyFont="1" applyFill="1" applyBorder="1" applyAlignment="1" applyProtection="1">
      <alignment horizontal="center" vertical="center"/>
      <protection locked="0"/>
    </xf>
    <xf numFmtId="166" fontId="24" fillId="35" borderId="11" xfId="0" applyNumberFormat="1" applyFont="1" applyFill="1" applyBorder="1" applyAlignment="1" applyProtection="1">
      <alignment horizontal="center" vertical="center"/>
      <protection locked="0"/>
    </xf>
    <xf numFmtId="0" fontId="22" fillId="36" borderId="0" xfId="0" applyFont="1" applyFill="1" applyBorder="1" applyAlignment="1" applyProtection="1">
      <alignment horizontal="center" vertical="top"/>
      <protection locked="0"/>
    </xf>
    <xf numFmtId="0" fontId="22" fillId="36" borderId="6" xfId="0" applyFont="1" applyFill="1" applyBorder="1" applyAlignment="1" applyProtection="1">
      <alignment horizontal="center" vertical="center"/>
      <protection locked="0"/>
    </xf>
    <xf numFmtId="0" fontId="22" fillId="36" borderId="1" xfId="0" applyFont="1" applyFill="1" applyBorder="1" applyAlignment="1" applyProtection="1">
      <alignment horizontal="center" vertical="center"/>
      <protection locked="0"/>
    </xf>
    <xf numFmtId="0" fontId="22" fillId="36" borderId="5" xfId="0" applyFont="1" applyFill="1" applyBorder="1" applyAlignment="1" applyProtection="1">
      <alignment horizontal="center" vertical="center"/>
      <protection locked="0"/>
    </xf>
    <xf numFmtId="0" fontId="22" fillId="35" borderId="13" xfId="0" applyFont="1" applyFill="1" applyBorder="1" applyAlignment="1" applyProtection="1">
      <alignment horizontal="center" vertical="center"/>
      <protection locked="0"/>
    </xf>
    <xf numFmtId="0" fontId="22" fillId="35" borderId="32" xfId="0" applyFont="1" applyFill="1" applyBorder="1" applyAlignment="1" applyProtection="1">
      <alignment horizontal="center" vertical="center"/>
      <protection locked="0"/>
    </xf>
    <xf numFmtId="0" fontId="22" fillId="35" borderId="36" xfId="0" applyFont="1" applyFill="1" applyBorder="1" applyAlignment="1" applyProtection="1">
      <alignment horizontal="center" vertical="center"/>
      <protection locked="0"/>
    </xf>
    <xf numFmtId="166" fontId="24" fillId="35" borderId="12" xfId="0" applyNumberFormat="1" applyFont="1" applyFill="1" applyBorder="1" applyAlignment="1" applyProtection="1">
      <alignment horizontal="center" vertical="center"/>
      <protection locked="0"/>
    </xf>
    <xf numFmtId="164" fontId="24" fillId="35" borderId="37" xfId="0" applyNumberFormat="1" applyFont="1" applyFill="1" applyBorder="1" applyAlignment="1" applyProtection="1">
      <alignment horizontal="center" vertical="center"/>
      <protection locked="0"/>
    </xf>
    <xf numFmtId="164" fontId="24" fillId="35" borderId="0" xfId="0" applyNumberFormat="1" applyFont="1" applyFill="1" applyBorder="1" applyAlignment="1" applyProtection="1">
      <alignment horizontal="center" vertical="center"/>
      <protection locked="0"/>
    </xf>
  </cellXfs>
  <cellStyles count="42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Incorreto" xfId="30" builtinId="27" customBuiltin="1"/>
    <cellStyle name="Neutra" xfId="31" builtinId="28" customBuiltin="1"/>
    <cellStyle name="Normal" xfId="0" builtinId="0"/>
    <cellStyle name="Nota" xfId="32" builtinId="10" customBuiltin="1"/>
    <cellStyle name="Saída" xfId="33" builtinId="21" customBuiltin="1"/>
    <cellStyle name="Texto de Aviso" xfId="34" builtinId="11" customBuiltin="1"/>
    <cellStyle name="Texto Explicativo" xfId="35" builtinId="53" customBuiltin="1"/>
    <cellStyle name="Título" xfId="36" builtinId="15" customBuiltin="1"/>
    <cellStyle name="Título 1" xfId="37" builtinId="16" customBuiltin="1"/>
    <cellStyle name="Título 2" xfId="38" builtinId="17" customBuiltin="1"/>
    <cellStyle name="Título 3" xfId="39" builtinId="18" customBuiltin="1"/>
    <cellStyle name="Título 4" xfId="40" builtinId="19" customBuiltin="1"/>
    <cellStyle name="Total" xfId="41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0</xdr:row>
      <xdr:rowOff>38100</xdr:rowOff>
    </xdr:from>
    <xdr:to>
      <xdr:col>5</xdr:col>
      <xdr:colOff>381000</xdr:colOff>
      <xdr:row>0</xdr:row>
      <xdr:rowOff>800100</xdr:rowOff>
    </xdr:to>
    <xdr:pic>
      <xdr:nvPicPr>
        <xdr:cNvPr id="16827" name="Picture 146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38100"/>
          <a:ext cx="7524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76200</xdr:rowOff>
    </xdr:from>
    <xdr:to>
      <xdr:col>1</xdr:col>
      <xdr:colOff>314325</xdr:colOff>
      <xdr:row>1</xdr:row>
      <xdr:rowOff>228600</xdr:rowOff>
    </xdr:to>
    <xdr:pic>
      <xdr:nvPicPr>
        <xdr:cNvPr id="33796" name="Picture 43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7524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551089</xdr:colOff>
      <xdr:row>0</xdr:row>
      <xdr:rowOff>73478</xdr:rowOff>
    </xdr:from>
    <xdr:to>
      <xdr:col>17</xdr:col>
      <xdr:colOff>201385</xdr:colOff>
      <xdr:row>1</xdr:row>
      <xdr:rowOff>225878</xdr:rowOff>
    </xdr:to>
    <xdr:pic>
      <xdr:nvPicPr>
        <xdr:cNvPr id="33797" name="Picture 43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73478"/>
          <a:ext cx="745671" cy="764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tos/2017/2017-11-25%20-%208&#170;%20rodada%20do%20Municipal/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pos Futsal"/>
      <sheetName val="Tabela-7 rod 4j"/>
      <sheetName val="Módulo1"/>
    </sheetNames>
    <sheetDataSet>
      <sheetData sheetId="0" refreshError="1"/>
      <sheetData sheetId="1">
        <row r="6">
          <cell r="D6" t="str">
            <v>PUMAS FUTSAL</v>
          </cell>
          <cell r="H6" t="str">
            <v>SHAKTAR</v>
          </cell>
          <cell r="I6">
            <v>1</v>
          </cell>
          <cell r="J6">
            <v>0</v>
          </cell>
          <cell r="K6">
            <v>0</v>
          </cell>
          <cell r="L6">
            <v>0</v>
          </cell>
          <cell r="M6">
            <v>1</v>
          </cell>
          <cell r="N6">
            <v>0</v>
          </cell>
          <cell r="O6">
            <v>3</v>
          </cell>
          <cell r="P6">
            <v>1</v>
          </cell>
          <cell r="Q6">
            <v>7</v>
          </cell>
        </row>
        <row r="187"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 enableFormatConditionsCalculation="0"/>
  <dimension ref="A1:M60"/>
  <sheetViews>
    <sheetView showGridLines="0" topLeftCell="A22" zoomScale="170" zoomScaleNormal="170" workbookViewId="0">
      <selection activeCell="B29" sqref="B29"/>
    </sheetView>
  </sheetViews>
  <sheetFormatPr defaultColWidth="8.85546875" defaultRowHeight="12.75" x14ac:dyDescent="0.2"/>
  <cols>
    <col min="1" max="1" width="4.7109375" style="1" bestFit="1" customWidth="1"/>
    <col min="2" max="2" width="34.140625" style="1" customWidth="1"/>
    <col min="3" max="3" width="5.42578125" style="1" customWidth="1"/>
    <col min="4" max="4" width="5.85546875" style="1" customWidth="1"/>
    <col min="5" max="5" width="5.140625" style="1" customWidth="1"/>
    <col min="6" max="6" width="6.42578125" style="1" customWidth="1"/>
    <col min="7" max="7" width="5.85546875" style="1" customWidth="1"/>
    <col min="8" max="8" width="5.5703125" style="1" customWidth="1"/>
    <col min="9" max="10" width="5.140625" style="1" customWidth="1"/>
    <col min="11" max="11" width="7.42578125" style="1" customWidth="1"/>
    <col min="12" max="12" width="7.7109375" style="1" customWidth="1"/>
    <col min="13" max="16384" width="8.85546875" style="1"/>
  </cols>
  <sheetData>
    <row r="1" spans="1:13" ht="66" customHeight="1" thickBot="1" x14ac:dyDescent="0.25">
      <c r="A1" s="105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" customHeight="1" thickBot="1" x14ac:dyDescent="0.25">
      <c r="A2" s="108" t="s">
        <v>30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</row>
    <row r="3" spans="1:13" ht="21" thickBot="1" x14ac:dyDescent="0.25">
      <c r="A3" s="102" t="s">
        <v>31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4"/>
    </row>
    <row r="4" spans="1:13" ht="24" customHeight="1" x14ac:dyDescent="0.2">
      <c r="A4" s="96" t="s">
        <v>24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8"/>
    </row>
    <row r="5" spans="1:13" ht="18" x14ac:dyDescent="0.2">
      <c r="A5" s="30"/>
      <c r="B5" s="67" t="s">
        <v>32</v>
      </c>
      <c r="C5" s="21" t="s">
        <v>2</v>
      </c>
      <c r="D5" s="21" t="s">
        <v>3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1</v>
      </c>
      <c r="J5" s="21" t="s">
        <v>8</v>
      </c>
      <c r="K5" s="40" t="s">
        <v>21</v>
      </c>
      <c r="L5" s="41" t="s">
        <v>22</v>
      </c>
      <c r="M5" s="31" t="s">
        <v>23</v>
      </c>
    </row>
    <row r="6" spans="1:13" s="75" customFormat="1" ht="18" x14ac:dyDescent="0.2">
      <c r="A6" s="32" t="s">
        <v>54</v>
      </c>
      <c r="B6" s="22" t="s">
        <v>53</v>
      </c>
      <c r="C6" s="23" t="e">
        <f>(SUMIF('[1]Tabela-7 rod 4j'!$D$6:'[1]Tabela-7 rod 4j'!$D$187,B6,'[1]Tabela-7 rod 4j'!$N$6:'[1]Tabela-7 rod 4j'!$N$187)+SUMIF('[1]Tabela-7 rod 4j'!$H$6:'[1]Tabela-7 rod 4j'!$H$187,B6,'[1]Tabela-7 rod 4j'!$O$6:'[1]Tabela-7 rod 4j'!$O$187))</f>
        <v>#REF!</v>
      </c>
      <c r="D6" s="23" t="e">
        <f>(SUMIF('[1]Tabela-7 rod 4j'!$D$6:'[1]Tabela-7 rod 4j'!$D$187,B6,'[1]Tabela-7 rod 4j'!$I$6:'[1]Tabela-7 rod 4j'!$I$187)+SUMIF('[1]Tabela-7 rod 4j'!$H$6:'[1]Tabela-7 rod 4j'!$H$187,B6,'[1]Tabela-7 rod 4j'!$I$6:'[1]Tabela-7 rod 4j'!$I$187))</f>
        <v>#REF!</v>
      </c>
      <c r="E6" s="23" t="e">
        <f>(SUMIF('[1]Tabela-7 rod 4j'!$D$6:'[1]Tabela-7 rod 4j'!$D$187,B6,'[1]Tabela-7 rod 4j'!$J$6:'[1]Tabela-7 rod 4j'!$J$187)+SUMIF('[1]Tabela-7 rod 4j'!$H$6:'[1]Tabela-7 rod 4j'!$H$187,B6,'[1]Tabela-7 rod 4j'!$M$6:'[1]Tabela-7 rod 4j'!$M$187))</f>
        <v>#REF!</v>
      </c>
      <c r="F6" s="23" t="e">
        <f>(SUMIF('[1]Tabela-7 rod 4j'!$D$6:'[1]Tabela-7 rod 4j'!$D$187,B6,'[1]Tabela-7 rod 4j'!$K$6:'[1]Tabela-7 rod 4j'!$K$187)+SUMIF('[1]Tabela-7 rod 4j'!$H$6:'[1]Tabela-7 rod 4j'!$H$187,B6,'[1]Tabela-7 rod 4j'!$L$6:'[1]Tabela-7 rod 4j'!$L$187))</f>
        <v>#REF!</v>
      </c>
      <c r="G6" s="23" t="e">
        <f>(D6-E6-F6)</f>
        <v>#REF!</v>
      </c>
      <c r="H6" s="23" t="e">
        <f>(SUMIF('[1]Tabela-7 rod 4j'!$D$6:'[1]Tabela-7 rod 4j'!$D$187,B6,'[1]Tabela-7 rod 4j'!$P$6:'[1]Tabela-7 rod 4j'!$P$187)+SUMIF('[1]Tabela-7 rod 4j'!$H$6:'[1]Tabela-7 rod 4j'!$H$187,B6,'[1]Tabela-7 rod 4j'!$Q$6:'[1]Tabela-7 rod 4j'!$Q$187))</f>
        <v>#REF!</v>
      </c>
      <c r="I6" s="23" t="e">
        <f>(SUMIF('[1]Tabela-7 rod 4j'!$D$6:'[1]Tabela-7 rod 4j'!$D$187,B6,'[1]Tabela-7 rod 4j'!$Q$6:'[1]Tabela-7 rod 4j'!$Q$187)+SUMIF('[1]Tabela-7 rod 4j'!$H$6:'[1]Tabela-7 rod 4j'!$H$187,B6,'[1]Tabela-7 rod 4j'!$P$6:'[1]Tabela-7 rod 4j'!$P$187))</f>
        <v>#REF!</v>
      </c>
      <c r="J6" s="23" t="e">
        <f>H6-I6</f>
        <v>#REF!</v>
      </c>
      <c r="K6" s="24">
        <v>1</v>
      </c>
      <c r="L6" s="25"/>
      <c r="M6" s="33">
        <f>K6+L6</f>
        <v>1</v>
      </c>
    </row>
    <row r="7" spans="1:13" ht="18" x14ac:dyDescent="0.2">
      <c r="A7" s="32" t="s">
        <v>55</v>
      </c>
      <c r="B7" s="22" t="s">
        <v>34</v>
      </c>
      <c r="C7" s="23" t="e">
        <f>(SUMIF('Tabela-7 rod 4j'!$C$8:'Tabela-7 rod 4j'!#REF!,B7,'Tabela-7 rod 4j'!$M$8:'Tabela-7 rod 4j'!#REF!)+SUMIF('Tabela-7 rod 4j'!$G$8:'Tabela-7 rod 4j'!#REF!,B7,'Tabela-7 rod 4j'!$N$8:'Tabela-7 rod 4j'!#REF!))</f>
        <v>#REF!</v>
      </c>
      <c r="D7" s="23" t="e">
        <f>(SUMIF('Tabela-7 rod 4j'!$C$8:'Tabela-7 rod 4j'!#REF!,B7,'Tabela-7 rod 4j'!$H$8:'Tabela-7 rod 4j'!#REF!)+SUMIF('Tabela-7 rod 4j'!$G$8:'Tabela-7 rod 4j'!#REF!,B7,'Tabela-7 rod 4j'!$H$8:'Tabela-7 rod 4j'!#REF!))</f>
        <v>#REF!</v>
      </c>
      <c r="E7" s="23" t="e">
        <f>(SUMIF('Tabela-7 rod 4j'!$C$8:'Tabela-7 rod 4j'!#REF!,B7,'Tabela-7 rod 4j'!$I$8:'Tabela-7 rod 4j'!#REF!)+SUMIF('Tabela-7 rod 4j'!$G$8:'Tabela-7 rod 4j'!#REF!,B7,'Tabela-7 rod 4j'!$L$8:'Tabela-7 rod 4j'!#REF!))</f>
        <v>#REF!</v>
      </c>
      <c r="F7" s="23" t="e">
        <f>(SUMIF('Tabela-7 rod 4j'!$C$8:'Tabela-7 rod 4j'!#REF!,B7,'Tabela-7 rod 4j'!$J$8:'Tabela-7 rod 4j'!#REF!)+SUMIF('Tabela-7 rod 4j'!$G$8:'Tabela-7 rod 4j'!#REF!,B7,'Tabela-7 rod 4j'!$K$8:'Tabela-7 rod 4j'!#REF!))</f>
        <v>#REF!</v>
      </c>
      <c r="G7" s="23" t="e">
        <f>(D7-E7-F7)</f>
        <v>#REF!</v>
      </c>
      <c r="H7" s="23" t="e">
        <f>(SUMIF('Tabela-7 rod 4j'!$C$8:'Tabela-7 rod 4j'!#REF!,B7,'Tabela-7 rod 4j'!$O$8:'Tabela-7 rod 4j'!#REF!)+SUMIF('Tabela-7 rod 4j'!$G$8:'Tabela-7 rod 4j'!#REF!,B7,'Tabela-7 rod 4j'!$P$8:'Tabela-7 rod 4j'!#REF!))</f>
        <v>#REF!</v>
      </c>
      <c r="I7" s="26" t="e">
        <f>(SUMIF('Tabela-7 rod 4j'!$C$8:'Tabela-7 rod 4j'!#REF!,B7,'Tabela-7 rod 4j'!$P$8:'Tabela-7 rod 4j'!#REF!)+SUMIF('Tabela-7 rod 4j'!$G$8:'Tabela-7 rod 4j'!#REF!,B7,'Tabela-7 rod 4j'!$O$8:'Tabela-7 rod 4j'!#REF!))</f>
        <v>#REF!</v>
      </c>
      <c r="J7" s="23" t="e">
        <f>H7-I7</f>
        <v>#REF!</v>
      </c>
      <c r="K7" s="24"/>
      <c r="L7" s="25"/>
      <c r="M7" s="33">
        <f>K7+L7</f>
        <v>0</v>
      </c>
    </row>
    <row r="8" spans="1:13" s="75" customFormat="1" ht="18" x14ac:dyDescent="0.2">
      <c r="A8" s="32" t="s">
        <v>56</v>
      </c>
      <c r="B8" s="22" t="s">
        <v>52</v>
      </c>
      <c r="C8" s="23" t="e">
        <f>(SUMIF('[1]Tabela-7 rod 4j'!$D$6:'[1]Tabela-7 rod 4j'!$D$187,B8,'[1]Tabela-7 rod 4j'!$N$6:'[1]Tabela-7 rod 4j'!$N$187)+SUMIF('[1]Tabela-7 rod 4j'!$H$6:'[1]Tabela-7 rod 4j'!$H$187,B8,'[1]Tabela-7 rod 4j'!$O$6:'[1]Tabela-7 rod 4j'!$O$187))</f>
        <v>#REF!</v>
      </c>
      <c r="D8" s="23" t="e">
        <f>(SUMIF('[1]Tabela-7 rod 4j'!$D$6:'[1]Tabela-7 rod 4j'!$D$187,B8,'[1]Tabela-7 rod 4j'!$I$6:'[1]Tabela-7 rod 4j'!$I$187)+SUMIF('[1]Tabela-7 rod 4j'!$H$6:'[1]Tabela-7 rod 4j'!$H$187,B8,'[1]Tabela-7 rod 4j'!$I$6:'[1]Tabela-7 rod 4j'!$I$187))</f>
        <v>#REF!</v>
      </c>
      <c r="E8" s="23" t="e">
        <f>(SUMIF('[1]Tabela-7 rod 4j'!$D$6:'[1]Tabela-7 rod 4j'!$D$187,B8,'[1]Tabela-7 rod 4j'!$J$6:'[1]Tabela-7 rod 4j'!$J$187)+SUMIF('[1]Tabela-7 rod 4j'!$H$6:'[1]Tabela-7 rod 4j'!$H$187,B8,'[1]Tabela-7 rod 4j'!$M$6:'[1]Tabela-7 rod 4j'!$M$187))</f>
        <v>#REF!</v>
      </c>
      <c r="F8" s="23" t="e">
        <f>(SUMIF('[1]Tabela-7 rod 4j'!$D$6:'[1]Tabela-7 rod 4j'!$D$187,B8,'[1]Tabela-7 rod 4j'!$K$6:'[1]Tabela-7 rod 4j'!$K$187)+SUMIF('[1]Tabela-7 rod 4j'!$H$6:'[1]Tabela-7 rod 4j'!$H$187,B8,'[1]Tabela-7 rod 4j'!$L$6:'[1]Tabela-7 rod 4j'!$L$187))</f>
        <v>#REF!</v>
      </c>
      <c r="G8" s="23" t="e">
        <f>(D8-E8-F8)</f>
        <v>#REF!</v>
      </c>
      <c r="H8" s="23" t="e">
        <f>(SUMIF('[1]Tabela-7 rod 4j'!$D$6:'[1]Tabela-7 rod 4j'!$D$187,B8,'[1]Tabela-7 rod 4j'!$P$6:'[1]Tabela-7 rod 4j'!$P$187)+SUMIF('[1]Tabela-7 rod 4j'!$H$6:'[1]Tabela-7 rod 4j'!$H$187,B8,'[1]Tabela-7 rod 4j'!$Q$6:'[1]Tabela-7 rod 4j'!$Q$187))</f>
        <v>#REF!</v>
      </c>
      <c r="I8" s="23" t="e">
        <f>(SUMIF('[1]Tabela-7 rod 4j'!$D$6:'[1]Tabela-7 rod 4j'!$D$187,B8,'[1]Tabela-7 rod 4j'!$Q$6:'[1]Tabela-7 rod 4j'!$Q$187)+SUMIF('[1]Tabela-7 rod 4j'!$H$6:'[1]Tabela-7 rod 4j'!$H$187,B8,'[1]Tabela-7 rod 4j'!$P$6:'[1]Tabela-7 rod 4j'!$P$187))</f>
        <v>#REF!</v>
      </c>
      <c r="J8" s="23" t="e">
        <f>H8-I8</f>
        <v>#REF!</v>
      </c>
      <c r="K8" s="24"/>
      <c r="L8" s="25"/>
      <c r="M8" s="33">
        <f>K8+L8</f>
        <v>0</v>
      </c>
    </row>
    <row r="9" spans="1:13" ht="24" customHeight="1" x14ac:dyDescent="0.2">
      <c r="A9" s="96" t="s">
        <v>25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8"/>
    </row>
    <row r="10" spans="1:13" ht="18" x14ac:dyDescent="0.2">
      <c r="A10" s="30"/>
      <c r="B10" s="67" t="s">
        <v>32</v>
      </c>
      <c r="C10" s="21" t="s">
        <v>2</v>
      </c>
      <c r="D10" s="21" t="s">
        <v>3</v>
      </c>
      <c r="E10" s="21" t="s">
        <v>4</v>
      </c>
      <c r="F10" s="21" t="s">
        <v>5</v>
      </c>
      <c r="G10" s="21" t="s">
        <v>6</v>
      </c>
      <c r="H10" s="21" t="s">
        <v>7</v>
      </c>
      <c r="I10" s="21" t="s">
        <v>1</v>
      </c>
      <c r="J10" s="21" t="s">
        <v>8</v>
      </c>
      <c r="K10" s="40" t="s">
        <v>21</v>
      </c>
      <c r="L10" s="41" t="s">
        <v>22</v>
      </c>
      <c r="M10" s="31" t="s">
        <v>23</v>
      </c>
    </row>
    <row r="11" spans="1:13" ht="18" x14ac:dyDescent="0.2">
      <c r="A11" s="32" t="s">
        <v>54</v>
      </c>
      <c r="B11" s="22" t="s">
        <v>33</v>
      </c>
      <c r="C11" s="23" t="e">
        <f>(SUMIF('Tabela-7 rod 4j'!$C$8:'Tabela-7 rod 4j'!#REF!,B11,'Tabela-7 rod 4j'!$M$8:'Tabela-7 rod 4j'!#REF!)+SUMIF('Tabela-7 rod 4j'!$G$8:'Tabela-7 rod 4j'!#REF!,B11,'Tabela-7 rod 4j'!$N$8:'Tabela-7 rod 4j'!#REF!))</f>
        <v>#REF!</v>
      </c>
      <c r="D11" s="23" t="e">
        <f>(SUMIF('Tabela-7 rod 4j'!$C$8:'Tabela-7 rod 4j'!#REF!,B11,'Tabela-7 rod 4j'!$H$8:'Tabela-7 rod 4j'!#REF!)+SUMIF('Tabela-7 rod 4j'!$G$8:'Tabela-7 rod 4j'!#REF!,B11,'Tabela-7 rod 4j'!$H$8:'Tabela-7 rod 4j'!#REF!))</f>
        <v>#REF!</v>
      </c>
      <c r="E11" s="23" t="e">
        <f>(SUMIF('Tabela-7 rod 4j'!$C$8:'Tabela-7 rod 4j'!#REF!,B11,'Tabela-7 rod 4j'!$I$8:'Tabela-7 rod 4j'!#REF!)+SUMIF('Tabela-7 rod 4j'!$G$8:'Tabela-7 rod 4j'!#REF!,B11,'Tabela-7 rod 4j'!$L$8:'Tabela-7 rod 4j'!#REF!))</f>
        <v>#REF!</v>
      </c>
      <c r="F11" s="23" t="e">
        <f>(SUMIF('Tabela-7 rod 4j'!$C$8:'Tabela-7 rod 4j'!#REF!,B11,'Tabela-7 rod 4j'!$J$8:'Tabela-7 rod 4j'!#REF!)+SUMIF('Tabela-7 rod 4j'!$G$8:'Tabela-7 rod 4j'!#REF!,B11,'Tabela-7 rod 4j'!$K$8:'Tabela-7 rod 4j'!#REF!))</f>
        <v>#REF!</v>
      </c>
      <c r="G11" s="23" t="e">
        <f>(D11-E11-F11)</f>
        <v>#REF!</v>
      </c>
      <c r="H11" s="23" t="e">
        <f>(SUMIF('Tabela-7 rod 4j'!$C$8:'Tabela-7 rod 4j'!#REF!,B11,'Tabela-7 rod 4j'!$O$8:'Tabela-7 rod 4j'!#REF!)+SUMIF('Tabela-7 rod 4j'!$G$8:'Tabela-7 rod 4j'!#REF!,B11,'Tabela-7 rod 4j'!$P$8:'Tabela-7 rod 4j'!#REF!))</f>
        <v>#REF!</v>
      </c>
      <c r="I11" s="23" t="e">
        <f>(SUMIF('Tabela-7 rod 4j'!$C$8:'Tabela-7 rod 4j'!#REF!,B11,'Tabela-7 rod 4j'!$P$8:'Tabela-7 rod 4j'!#REF!)+SUMIF('Tabela-7 rod 4j'!$G$8:'Tabela-7 rod 4j'!#REF!,B11,'Tabela-7 rod 4j'!$O$8:'Tabela-7 rod 4j'!#REF!))</f>
        <v>#REF!</v>
      </c>
      <c r="J11" s="23" t="e">
        <f>H11-I11</f>
        <v>#REF!</v>
      </c>
      <c r="K11" s="24"/>
      <c r="L11" s="25"/>
      <c r="M11" s="33">
        <f>K11+L11</f>
        <v>0</v>
      </c>
    </row>
    <row r="12" spans="1:13" ht="18" x14ac:dyDescent="0.2">
      <c r="A12" s="32" t="s">
        <v>55</v>
      </c>
      <c r="B12" s="22" t="s">
        <v>51</v>
      </c>
      <c r="C12" s="23" t="e">
        <f>(SUMIF('Tabela-7 rod 4j'!$C$8:'Tabela-7 rod 4j'!#REF!,B12,'Tabela-7 rod 4j'!$M$8:'Tabela-7 rod 4j'!#REF!)+SUMIF('Tabela-7 rod 4j'!$G$8:'Tabela-7 rod 4j'!#REF!,B12,'Tabela-7 rod 4j'!$N$8:'Tabela-7 rod 4j'!#REF!))</f>
        <v>#REF!</v>
      </c>
      <c r="D12" s="23" t="e">
        <f>(SUMIF('Tabela-7 rod 4j'!$C$8:'Tabela-7 rod 4j'!#REF!,B12,'Tabela-7 rod 4j'!$H$8:'Tabela-7 rod 4j'!#REF!)+SUMIF('Tabela-7 rod 4j'!$G$8:'Tabela-7 rod 4j'!#REF!,B12,'Tabela-7 rod 4j'!$H$8:'Tabela-7 rod 4j'!#REF!))</f>
        <v>#REF!</v>
      </c>
      <c r="E12" s="23" t="e">
        <f>(SUMIF('Tabela-7 rod 4j'!$C$8:'Tabela-7 rod 4j'!#REF!,B12,'Tabela-7 rod 4j'!$I$8:'Tabela-7 rod 4j'!#REF!)+SUMIF('Tabela-7 rod 4j'!$G$8:'Tabela-7 rod 4j'!#REF!,B12,'Tabela-7 rod 4j'!$L$8:'Tabela-7 rod 4j'!#REF!))</f>
        <v>#REF!</v>
      </c>
      <c r="F12" s="23" t="e">
        <f>(SUMIF('Tabela-7 rod 4j'!$C$8:'Tabela-7 rod 4j'!#REF!,B12,'Tabela-7 rod 4j'!$J$8:'Tabela-7 rod 4j'!#REF!)+SUMIF('Tabela-7 rod 4j'!$G$8:'Tabela-7 rod 4j'!#REF!,B12,'Tabela-7 rod 4j'!$K$8:'Tabela-7 rod 4j'!#REF!))</f>
        <v>#REF!</v>
      </c>
      <c r="G12" s="23" t="e">
        <f>(D12-E12-F12)</f>
        <v>#REF!</v>
      </c>
      <c r="H12" s="23" t="e">
        <f>(SUMIF('Tabela-7 rod 4j'!$C$8:'Tabela-7 rod 4j'!#REF!,B12,'Tabela-7 rod 4j'!$O$8:'Tabela-7 rod 4j'!#REF!)+SUMIF('Tabela-7 rod 4j'!$G$8:'Tabela-7 rod 4j'!#REF!,B12,'Tabela-7 rod 4j'!$P$8:'Tabela-7 rod 4j'!#REF!))</f>
        <v>#REF!</v>
      </c>
      <c r="I12" s="26" t="e">
        <f>(SUMIF('Tabela-7 rod 4j'!$C$8:'Tabela-7 rod 4j'!#REF!,B12,'Tabela-7 rod 4j'!$P$8:'Tabela-7 rod 4j'!#REF!)+SUMIF('Tabela-7 rod 4j'!$G$8:'Tabela-7 rod 4j'!#REF!,B12,'Tabela-7 rod 4j'!$O$8:'Tabela-7 rod 4j'!#REF!))</f>
        <v>#REF!</v>
      </c>
      <c r="J12" s="23" t="e">
        <f>H12-I12</f>
        <v>#REF!</v>
      </c>
      <c r="K12" s="24"/>
      <c r="L12" s="25"/>
      <c r="M12" s="33">
        <f>K12+L12</f>
        <v>0</v>
      </c>
    </row>
    <row r="13" spans="1:13" ht="18.75" thickBot="1" x14ac:dyDescent="0.25">
      <c r="A13" s="32" t="s">
        <v>56</v>
      </c>
      <c r="B13" s="22" t="s">
        <v>36</v>
      </c>
      <c r="C13" s="23" t="e">
        <f>(SUMIF('Tabela-7 rod 4j'!$C$8:'Tabela-7 rod 4j'!#REF!,B13,'Tabela-7 rod 4j'!$M$8:'Tabela-7 rod 4j'!#REF!)+SUMIF('Tabela-7 rod 4j'!$G$8:'Tabela-7 rod 4j'!#REF!,B13,'Tabela-7 rod 4j'!$N$8:'Tabela-7 rod 4j'!#REF!))</f>
        <v>#REF!</v>
      </c>
      <c r="D13" s="23" t="e">
        <f>(SUMIF('Tabela-7 rod 4j'!$C$8:'Tabela-7 rod 4j'!#REF!,B13,'Tabela-7 rod 4j'!$H$8:'Tabela-7 rod 4j'!#REF!)+SUMIF('Tabela-7 rod 4j'!$G$8:'Tabela-7 rod 4j'!#REF!,B13,'Tabela-7 rod 4j'!$H$8:'Tabela-7 rod 4j'!#REF!))</f>
        <v>#REF!</v>
      </c>
      <c r="E13" s="23" t="e">
        <f>(SUMIF('Tabela-7 rod 4j'!$C$8:'Tabela-7 rod 4j'!#REF!,B13,'Tabela-7 rod 4j'!$I$8:'Tabela-7 rod 4j'!#REF!)+SUMIF('Tabela-7 rod 4j'!$G$8:'Tabela-7 rod 4j'!#REF!,B13,'Tabela-7 rod 4j'!$L$8:'Tabela-7 rod 4j'!#REF!))</f>
        <v>#REF!</v>
      </c>
      <c r="F13" s="23" t="e">
        <f>(SUMIF('Tabela-7 rod 4j'!$C$8:'Tabela-7 rod 4j'!#REF!,B13,'Tabela-7 rod 4j'!$J$8:'Tabela-7 rod 4j'!#REF!)+SUMIF('Tabela-7 rod 4j'!$G$8:'Tabela-7 rod 4j'!#REF!,B13,'Tabela-7 rod 4j'!$K$8:'Tabela-7 rod 4j'!#REF!))</f>
        <v>#REF!</v>
      </c>
      <c r="G13" s="23" t="e">
        <f>(D13-E13-F13)</f>
        <v>#REF!</v>
      </c>
      <c r="H13" s="23" t="e">
        <f>(SUMIF('Tabela-7 rod 4j'!$C$8:'Tabela-7 rod 4j'!#REF!,B13,'Tabela-7 rod 4j'!$O$8:'Tabela-7 rod 4j'!#REF!)+SUMIF('Tabela-7 rod 4j'!$G$8:'Tabela-7 rod 4j'!#REF!,B13,'Tabela-7 rod 4j'!$P$8:'Tabela-7 rod 4j'!#REF!))</f>
        <v>#REF!</v>
      </c>
      <c r="I13" s="23" t="e">
        <f>(SUMIF('Tabela-7 rod 4j'!$C$8:'Tabela-7 rod 4j'!#REF!,B13,'Tabela-7 rod 4j'!$P$8:'Tabela-7 rod 4j'!#REF!)+SUMIF('Tabela-7 rod 4j'!$G$8:'Tabela-7 rod 4j'!#REF!,B13,'Tabela-7 rod 4j'!$O$8:'Tabela-7 rod 4j'!#REF!))</f>
        <v>#REF!</v>
      </c>
      <c r="J13" s="23" t="e">
        <f>H13-I13</f>
        <v>#REF!</v>
      </c>
      <c r="K13" s="24">
        <v>1</v>
      </c>
      <c r="L13" s="25"/>
      <c r="M13" s="33">
        <f>K13+L13</f>
        <v>1</v>
      </c>
    </row>
    <row r="14" spans="1:13" ht="21" thickBot="1" x14ac:dyDescent="0.25">
      <c r="A14" s="111" t="s">
        <v>29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3"/>
    </row>
    <row r="15" spans="1:13" ht="26.25" x14ac:dyDescent="0.2">
      <c r="A15" s="114" t="s">
        <v>49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6"/>
    </row>
    <row r="16" spans="1:13" ht="18" x14ac:dyDescent="0.2">
      <c r="A16" s="30"/>
      <c r="B16" s="67" t="s">
        <v>32</v>
      </c>
      <c r="C16" s="21" t="s">
        <v>2</v>
      </c>
      <c r="D16" s="21" t="s">
        <v>3</v>
      </c>
      <c r="E16" s="21" t="s">
        <v>4</v>
      </c>
      <c r="F16" s="21" t="s">
        <v>5</v>
      </c>
      <c r="G16" s="21" t="s">
        <v>6</v>
      </c>
      <c r="H16" s="21" t="s">
        <v>7</v>
      </c>
      <c r="I16" s="21" t="s">
        <v>1</v>
      </c>
      <c r="J16" s="21" t="s">
        <v>8</v>
      </c>
      <c r="K16" s="40" t="s">
        <v>21</v>
      </c>
      <c r="L16" s="41" t="s">
        <v>22</v>
      </c>
      <c r="M16" s="31" t="s">
        <v>23</v>
      </c>
    </row>
    <row r="17" spans="1:13" s="75" customFormat="1" ht="18" x14ac:dyDescent="0.2">
      <c r="A17" s="32" t="s">
        <v>54</v>
      </c>
      <c r="B17" s="42" t="s">
        <v>38</v>
      </c>
      <c r="C17" s="23" t="e">
        <f>(SUMIF('[1]Tabela-7 rod 4j'!$D$6:'[1]Tabela-7 rod 4j'!$D$187,B17,'[1]Tabela-7 rod 4j'!$N$6:'[1]Tabela-7 rod 4j'!$N$187)+SUMIF('[1]Tabela-7 rod 4j'!$H$6:'[1]Tabela-7 rod 4j'!$H$187,B17,'[1]Tabela-7 rod 4j'!$O$6:'[1]Tabela-7 rod 4j'!$O$187))</f>
        <v>#REF!</v>
      </c>
      <c r="D17" s="23" t="e">
        <f>(SUMIF('[1]Tabela-7 rod 4j'!$D$6:'[1]Tabela-7 rod 4j'!$D$187,B17,'[1]Tabela-7 rod 4j'!$I$6:'[1]Tabela-7 rod 4j'!$I$187)+SUMIF('[1]Tabela-7 rod 4j'!$H$6:'[1]Tabela-7 rod 4j'!$H$187,B17,'[1]Tabela-7 rod 4j'!$I$6:'[1]Tabela-7 rod 4j'!$I$187))</f>
        <v>#REF!</v>
      </c>
      <c r="E17" s="23" t="e">
        <f>(SUMIF('[1]Tabela-7 rod 4j'!$D$6:'[1]Tabela-7 rod 4j'!$D$187,B17,'[1]Tabela-7 rod 4j'!$J$6:'[1]Tabela-7 rod 4j'!$J$187)+SUMIF('[1]Tabela-7 rod 4j'!$H$6:'[1]Tabela-7 rod 4j'!$H$187,B17,'[1]Tabela-7 rod 4j'!$M$6:'[1]Tabela-7 rod 4j'!$M$187))</f>
        <v>#REF!</v>
      </c>
      <c r="F17" s="23" t="e">
        <f>(SUMIF('[1]Tabela-7 rod 4j'!$D$6:'[1]Tabela-7 rod 4j'!$D$187,B17,'[1]Tabela-7 rod 4j'!$K$6:'[1]Tabela-7 rod 4j'!$K$187)+SUMIF('[1]Tabela-7 rod 4j'!$H$6:'[1]Tabela-7 rod 4j'!$H$187,B17,'[1]Tabela-7 rod 4j'!$L$6:'[1]Tabela-7 rod 4j'!$L$187))</f>
        <v>#REF!</v>
      </c>
      <c r="G17" s="23" t="e">
        <f>(D17-E17-F17)</f>
        <v>#REF!</v>
      </c>
      <c r="H17" s="23" t="e">
        <f>(SUMIF('[1]Tabela-7 rod 4j'!$D$6:'[1]Tabela-7 rod 4j'!$D$187,B17,'[1]Tabela-7 rod 4j'!$P$6:'[1]Tabela-7 rod 4j'!$P$187)+SUMIF('[1]Tabela-7 rod 4j'!$H$6:'[1]Tabela-7 rod 4j'!$H$187,B17,'[1]Tabela-7 rod 4j'!$Q$6:'[1]Tabela-7 rod 4j'!$Q$187))</f>
        <v>#REF!</v>
      </c>
      <c r="I17" s="23" t="e">
        <f>(SUMIF('[1]Tabela-7 rod 4j'!$D$6:'[1]Tabela-7 rod 4j'!$D$187,B17,'[1]Tabela-7 rod 4j'!$Q$6:'[1]Tabela-7 rod 4j'!$Q$187)+SUMIF('[1]Tabela-7 rod 4j'!$H$6:'[1]Tabela-7 rod 4j'!$H$187,B17,'[1]Tabela-7 rod 4j'!$P$6:'[1]Tabela-7 rod 4j'!$P$187))</f>
        <v>#REF!</v>
      </c>
      <c r="J17" s="23" t="e">
        <f>H17-I17</f>
        <v>#REF!</v>
      </c>
      <c r="K17" s="24">
        <v>3</v>
      </c>
      <c r="L17" s="25"/>
      <c r="M17" s="33">
        <f>K17+L17</f>
        <v>3</v>
      </c>
    </row>
    <row r="18" spans="1:13" s="75" customFormat="1" ht="18" x14ac:dyDescent="0.2">
      <c r="A18" s="32" t="s">
        <v>55</v>
      </c>
      <c r="B18" s="42" t="s">
        <v>39</v>
      </c>
      <c r="C18" s="23" t="e">
        <f>(SUMIF('[1]Tabela-7 rod 4j'!$D$6:'[1]Tabela-7 rod 4j'!$D$187,B18,'[1]Tabela-7 rod 4j'!$N$6:'[1]Tabela-7 rod 4j'!$N$187)+SUMIF('[1]Tabela-7 rod 4j'!$H$6:'[1]Tabela-7 rod 4j'!$H$187,B18,'[1]Tabela-7 rod 4j'!$O$6:'[1]Tabela-7 rod 4j'!$O$187))</f>
        <v>#REF!</v>
      </c>
      <c r="D18" s="23" t="e">
        <f>(SUMIF('[1]Tabela-7 rod 4j'!$D$6:'[1]Tabela-7 rod 4j'!$D$187,B18,'[1]Tabela-7 rod 4j'!$I$6:'[1]Tabela-7 rod 4j'!$I$187)+SUMIF('[1]Tabela-7 rod 4j'!$H$6:'[1]Tabela-7 rod 4j'!$H$187,B18,'[1]Tabela-7 rod 4j'!$I$6:'[1]Tabela-7 rod 4j'!$I$187))</f>
        <v>#REF!</v>
      </c>
      <c r="E18" s="23" t="e">
        <f>(SUMIF('[1]Tabela-7 rod 4j'!$D$6:'[1]Tabela-7 rod 4j'!$D$187,B18,'[1]Tabela-7 rod 4j'!$J$6:'[1]Tabela-7 rod 4j'!$J$187)+SUMIF('[1]Tabela-7 rod 4j'!$H$6:'[1]Tabela-7 rod 4j'!$H$187,B18,'[1]Tabela-7 rod 4j'!$M$6:'[1]Tabela-7 rod 4j'!$M$187))</f>
        <v>#REF!</v>
      </c>
      <c r="F18" s="23" t="e">
        <f>(SUMIF('[1]Tabela-7 rod 4j'!$D$6:'[1]Tabela-7 rod 4j'!$D$187,B18,'[1]Tabela-7 rod 4j'!$K$6:'[1]Tabela-7 rod 4j'!$K$187)+SUMIF('[1]Tabela-7 rod 4j'!$H$6:'[1]Tabela-7 rod 4j'!$H$187,B18,'[1]Tabela-7 rod 4j'!$L$6:'[1]Tabela-7 rod 4j'!$L$187))</f>
        <v>#REF!</v>
      </c>
      <c r="G18" s="23" t="e">
        <f>(D18-E18-F18)</f>
        <v>#REF!</v>
      </c>
      <c r="H18" s="23" t="e">
        <f>(SUMIF('[1]Tabela-7 rod 4j'!$D$6:'[1]Tabela-7 rod 4j'!$D$187,B18,'[1]Tabela-7 rod 4j'!$P$6:'[1]Tabela-7 rod 4j'!$P$187)+SUMIF('[1]Tabela-7 rod 4j'!$H$6:'[1]Tabela-7 rod 4j'!$H$187,B18,'[1]Tabela-7 rod 4j'!$Q$6:'[1]Tabela-7 rod 4j'!$Q$187))</f>
        <v>#REF!</v>
      </c>
      <c r="I18" s="23" t="e">
        <f>(SUMIF('[1]Tabela-7 rod 4j'!$D$6:'[1]Tabela-7 rod 4j'!$D$187,B18,'[1]Tabela-7 rod 4j'!$Q$6:'[1]Tabela-7 rod 4j'!$Q$187)+SUMIF('[1]Tabela-7 rod 4j'!$H$6:'[1]Tabela-7 rod 4j'!$H$187,B18,'[1]Tabela-7 rod 4j'!$P$6:'[1]Tabela-7 rod 4j'!$P$187))</f>
        <v>#REF!</v>
      </c>
      <c r="J18" s="23" t="e">
        <f>H18-I18</f>
        <v>#REF!</v>
      </c>
      <c r="K18" s="24">
        <v>1</v>
      </c>
      <c r="L18" s="25"/>
      <c r="M18" s="33">
        <f>K18+L18</f>
        <v>1</v>
      </c>
    </row>
    <row r="19" spans="1:13" ht="18" x14ac:dyDescent="0.2">
      <c r="A19" s="32" t="s">
        <v>56</v>
      </c>
      <c r="B19" s="22" t="s">
        <v>48</v>
      </c>
      <c r="C19" s="23" t="e">
        <f>(SUMIF('Tabela-7 rod 4j'!$C$8:'Tabela-7 rod 4j'!#REF!,B19,'Tabela-7 rod 4j'!$M$8:'Tabela-7 rod 4j'!#REF!)+SUMIF('Tabela-7 rod 4j'!$G$8:'Tabela-7 rod 4j'!#REF!,B19,'Tabela-7 rod 4j'!$N$8:'Tabela-7 rod 4j'!#REF!))</f>
        <v>#REF!</v>
      </c>
      <c r="D19" s="23" t="e">
        <f>(SUMIF('Tabela-7 rod 4j'!$C$8:'Tabela-7 rod 4j'!#REF!,B19,'Tabela-7 rod 4j'!$H$8:'Tabela-7 rod 4j'!#REF!)+SUMIF('Tabela-7 rod 4j'!$G$8:'Tabela-7 rod 4j'!#REF!,B19,'Tabela-7 rod 4j'!$H$8:'Tabela-7 rod 4j'!#REF!))</f>
        <v>#REF!</v>
      </c>
      <c r="E19" s="23" t="e">
        <f>(SUMIF('Tabela-7 rod 4j'!$C$8:'Tabela-7 rod 4j'!#REF!,B19,'Tabela-7 rod 4j'!$I$8:'Tabela-7 rod 4j'!#REF!)+SUMIF('Tabela-7 rod 4j'!$G$8:'Tabela-7 rod 4j'!#REF!,B19,'Tabela-7 rod 4j'!$L$8:'Tabela-7 rod 4j'!#REF!))</f>
        <v>#REF!</v>
      </c>
      <c r="F19" s="23" t="e">
        <f>(SUMIF('Tabela-7 rod 4j'!$C$8:'Tabela-7 rod 4j'!#REF!,B19,'Tabela-7 rod 4j'!$J$8:'Tabela-7 rod 4j'!#REF!)+SUMIF('Tabela-7 rod 4j'!$G$8:'Tabela-7 rod 4j'!#REF!,B19,'Tabela-7 rod 4j'!$K$8:'Tabela-7 rod 4j'!#REF!))</f>
        <v>#REF!</v>
      </c>
      <c r="G19" s="23" t="e">
        <f>(D19-E19-F19)</f>
        <v>#REF!</v>
      </c>
      <c r="H19" s="23" t="e">
        <f>(SUMIF('Tabela-7 rod 4j'!$C$8:'Tabela-7 rod 4j'!#REF!,B19,'Tabela-7 rod 4j'!$O$8:'Tabela-7 rod 4j'!#REF!)+SUMIF('Tabela-7 rod 4j'!$G$8:'Tabela-7 rod 4j'!#REF!,B19,'Tabela-7 rod 4j'!$P$8:'Tabela-7 rod 4j'!#REF!))</f>
        <v>#REF!</v>
      </c>
      <c r="I19" s="23" t="e">
        <f>(SUMIF('Tabela-7 rod 4j'!$C$8:'Tabela-7 rod 4j'!#REF!,B19,'Tabela-7 rod 4j'!$P$8:'Tabela-7 rod 4j'!#REF!)+SUMIF('Tabela-7 rod 4j'!$G$8:'Tabela-7 rod 4j'!#REF!,B19,'Tabela-7 rod 4j'!$O$8:'Tabela-7 rod 4j'!#REF!))</f>
        <v>#REF!</v>
      </c>
      <c r="J19" s="23" t="e">
        <f>H19-I19</f>
        <v>#REF!</v>
      </c>
      <c r="K19" s="24">
        <v>4</v>
      </c>
      <c r="L19" s="25"/>
      <c r="M19" s="33">
        <f>K19+L19</f>
        <v>4</v>
      </c>
    </row>
    <row r="20" spans="1:13" s="75" customFormat="1" ht="18.75" thickBot="1" x14ac:dyDescent="0.25">
      <c r="A20" s="34" t="s">
        <v>57</v>
      </c>
      <c r="B20" s="39" t="s">
        <v>40</v>
      </c>
      <c r="C20" s="35" t="e">
        <f>(SUMIF('[1]Tabela-7 rod 4j'!$D$6:'[1]Tabela-7 rod 4j'!$D$187,B20,'[1]Tabela-7 rod 4j'!$N$6:'[1]Tabela-7 rod 4j'!$N$187)+SUMIF('[1]Tabela-7 rod 4j'!$H$6:'[1]Tabela-7 rod 4j'!$H$187,B20,'[1]Tabela-7 rod 4j'!$O$6:'[1]Tabela-7 rod 4j'!$O$187))</f>
        <v>#REF!</v>
      </c>
      <c r="D20" s="35" t="e">
        <f>(SUMIF('[1]Tabela-7 rod 4j'!$D$6:'[1]Tabela-7 rod 4j'!$D$187,B20,'[1]Tabela-7 rod 4j'!$I$6:'[1]Tabela-7 rod 4j'!$I$187)+SUMIF('[1]Tabela-7 rod 4j'!$H$6:'[1]Tabela-7 rod 4j'!$H$187,B20,'[1]Tabela-7 rod 4j'!$I$6:'[1]Tabela-7 rod 4j'!$I$187))</f>
        <v>#REF!</v>
      </c>
      <c r="E20" s="35" t="e">
        <f>(SUMIF('[1]Tabela-7 rod 4j'!$D$6:'[1]Tabela-7 rod 4j'!$D$187,B20,'[1]Tabela-7 rod 4j'!$J$6:'[1]Tabela-7 rod 4j'!$J$187)+SUMIF('[1]Tabela-7 rod 4j'!$H$6:'[1]Tabela-7 rod 4j'!$H$187,B20,'[1]Tabela-7 rod 4j'!$M$6:'[1]Tabela-7 rod 4j'!$M$187))</f>
        <v>#REF!</v>
      </c>
      <c r="F20" s="35" t="e">
        <f>(SUMIF('[1]Tabela-7 rod 4j'!$D$6:'[1]Tabela-7 rod 4j'!$D$187,B20,'[1]Tabela-7 rod 4j'!$K$6:'[1]Tabela-7 rod 4j'!$K$187)+SUMIF('[1]Tabela-7 rod 4j'!$H$6:'[1]Tabela-7 rod 4j'!$H$187,B20,'[1]Tabela-7 rod 4j'!$L$6:'[1]Tabela-7 rod 4j'!$L$187))</f>
        <v>#REF!</v>
      </c>
      <c r="G20" s="35" t="e">
        <f>(D20-E20-F20)</f>
        <v>#REF!</v>
      </c>
      <c r="H20" s="35" t="e">
        <f>(SUMIF('[1]Tabela-7 rod 4j'!$D$6:'[1]Tabela-7 rod 4j'!$D$187,B20,'[1]Tabela-7 rod 4j'!$P$6:'[1]Tabela-7 rod 4j'!$P$187)+SUMIF('[1]Tabela-7 rod 4j'!$H$6:'[1]Tabela-7 rod 4j'!$H$187,B20,'[1]Tabela-7 rod 4j'!$Q$6:'[1]Tabela-7 rod 4j'!$Q$187))</f>
        <v>#REF!</v>
      </c>
      <c r="I20" s="35" t="e">
        <f>(SUMIF('[1]Tabela-7 rod 4j'!$D$6:'[1]Tabela-7 rod 4j'!$D$187,B20,'[1]Tabela-7 rod 4j'!$Q$6:'[1]Tabela-7 rod 4j'!$Q$187)+SUMIF('[1]Tabela-7 rod 4j'!$H$6:'[1]Tabela-7 rod 4j'!$H$187,B20,'[1]Tabela-7 rod 4j'!$P$6:'[1]Tabela-7 rod 4j'!$P$187))</f>
        <v>#REF!</v>
      </c>
      <c r="J20" s="35" t="e">
        <f>H20-I20</f>
        <v>#REF!</v>
      </c>
      <c r="K20" s="36"/>
      <c r="L20" s="37"/>
      <c r="M20" s="38">
        <f>K20+L20</f>
        <v>0</v>
      </c>
    </row>
    <row r="21" spans="1:13" s="4" customFormat="1" ht="18.75" thickBot="1" x14ac:dyDescent="0.25">
      <c r="A21" s="32" t="s">
        <v>58</v>
      </c>
      <c r="B21" s="42" t="s">
        <v>37</v>
      </c>
      <c r="C21" s="23" t="e">
        <f>(SUMIF('[1]Tabela-7 rod 4j'!$D$6:'[1]Tabela-7 rod 4j'!$D$187,B21,'[1]Tabela-7 rod 4j'!$N$6:'[1]Tabela-7 rod 4j'!$N$187)+SUMIF('[1]Tabela-7 rod 4j'!$H$6:'[1]Tabela-7 rod 4j'!$H$187,B21,'[1]Tabela-7 rod 4j'!$O$6:'[1]Tabela-7 rod 4j'!$O$187))</f>
        <v>#REF!</v>
      </c>
      <c r="D21" s="23" t="e">
        <f>(SUMIF('[1]Tabela-7 rod 4j'!$D$6:'[1]Tabela-7 rod 4j'!$D$187,B21,'[1]Tabela-7 rod 4j'!$I$6:'[1]Tabela-7 rod 4j'!$I$187)+SUMIF('[1]Tabela-7 rod 4j'!$H$6:'[1]Tabela-7 rod 4j'!$H$187,B21,'[1]Tabela-7 rod 4j'!$I$6:'[1]Tabela-7 rod 4j'!$I$187))</f>
        <v>#REF!</v>
      </c>
      <c r="E21" s="23" t="e">
        <f>(SUMIF('[1]Tabela-7 rod 4j'!$D$6:'[1]Tabela-7 rod 4j'!$D$187,B21,'[1]Tabela-7 rod 4j'!$J$6:'[1]Tabela-7 rod 4j'!$J$187)+SUMIF('[1]Tabela-7 rod 4j'!$H$6:'[1]Tabela-7 rod 4j'!$H$187,B21,'[1]Tabela-7 rod 4j'!$M$6:'[1]Tabela-7 rod 4j'!$M$187))</f>
        <v>#REF!</v>
      </c>
      <c r="F21" s="23" t="e">
        <f>(SUMIF('[1]Tabela-7 rod 4j'!$D$6:'[1]Tabela-7 rod 4j'!$D$187,B21,'[1]Tabela-7 rod 4j'!$K$6:'[1]Tabela-7 rod 4j'!$K$187)+SUMIF('[1]Tabela-7 rod 4j'!$H$6:'[1]Tabela-7 rod 4j'!$H$187,B21,'[1]Tabela-7 rod 4j'!$L$6:'[1]Tabela-7 rod 4j'!$L$187))</f>
        <v>#REF!</v>
      </c>
      <c r="G21" s="23" t="e">
        <f>(D21-E21-F21)</f>
        <v>#REF!</v>
      </c>
      <c r="H21" s="23" t="e">
        <f>(SUMIF('[1]Tabela-7 rod 4j'!$D$6:'[1]Tabela-7 rod 4j'!$D$187,B21,'[1]Tabela-7 rod 4j'!$P$6:'[1]Tabela-7 rod 4j'!$P$187)+SUMIF('[1]Tabela-7 rod 4j'!$H$6:'[1]Tabela-7 rod 4j'!$H$187,B21,'[1]Tabela-7 rod 4j'!$Q$6:'[1]Tabela-7 rod 4j'!$Q$187))</f>
        <v>#REF!</v>
      </c>
      <c r="I21" s="23" t="e">
        <f>(SUMIF('[1]Tabela-7 rod 4j'!$D$6:'[1]Tabela-7 rod 4j'!$D$187,B21,'[1]Tabela-7 rod 4j'!$Q$6:'[1]Tabela-7 rod 4j'!$Q$187)+SUMIF('[1]Tabela-7 rod 4j'!$H$6:'[1]Tabela-7 rod 4j'!$H$187,B21,'[1]Tabela-7 rod 4j'!$P$6:'[1]Tabela-7 rod 4j'!$P$187))</f>
        <v>#REF!</v>
      </c>
      <c r="J21" s="23" t="e">
        <f>H21-I21</f>
        <v>#REF!</v>
      </c>
      <c r="K21" s="24"/>
      <c r="L21" s="25"/>
      <c r="M21" s="33">
        <f>K21+L21</f>
        <v>0</v>
      </c>
    </row>
    <row r="22" spans="1:13" ht="21" thickBot="1" x14ac:dyDescent="0.25">
      <c r="A22" s="102" t="s">
        <v>15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4"/>
    </row>
    <row r="23" spans="1:13" ht="26.25" x14ac:dyDescent="0.2">
      <c r="A23" s="96" t="s">
        <v>24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8"/>
    </row>
    <row r="24" spans="1:13" ht="18" x14ac:dyDescent="0.2">
      <c r="A24" s="30"/>
      <c r="B24" s="67" t="s">
        <v>32</v>
      </c>
      <c r="C24" s="21" t="s">
        <v>2</v>
      </c>
      <c r="D24" s="21" t="s">
        <v>3</v>
      </c>
      <c r="E24" s="21" t="s">
        <v>4</v>
      </c>
      <c r="F24" s="21" t="s">
        <v>5</v>
      </c>
      <c r="G24" s="21" t="s">
        <v>6</v>
      </c>
      <c r="H24" s="21" t="s">
        <v>7</v>
      </c>
      <c r="I24" s="21" t="s">
        <v>1</v>
      </c>
      <c r="J24" s="21" t="s">
        <v>8</v>
      </c>
      <c r="K24" s="40" t="s">
        <v>21</v>
      </c>
      <c r="L24" s="41" t="s">
        <v>22</v>
      </c>
      <c r="M24" s="31" t="s">
        <v>23</v>
      </c>
    </row>
    <row r="25" spans="1:13" s="75" customFormat="1" ht="18" x14ac:dyDescent="0.2">
      <c r="A25" s="32" t="s">
        <v>54</v>
      </c>
      <c r="B25" s="42" t="s">
        <v>44</v>
      </c>
      <c r="C25" s="23" t="e">
        <f>(SUMIF('[1]Tabela-7 rod 4j'!$D$6:'[1]Tabela-7 rod 4j'!$D$187,B25,'[1]Tabela-7 rod 4j'!$N$6:'[1]Tabela-7 rod 4j'!$N$187)+SUMIF('[1]Tabela-7 rod 4j'!$H$6:'[1]Tabela-7 rod 4j'!$H$187,B25,'[1]Tabela-7 rod 4j'!$O$6:'[1]Tabela-7 rod 4j'!$O$187))</f>
        <v>#REF!</v>
      </c>
      <c r="D25" s="23" t="e">
        <f>(SUMIF('[1]Tabela-7 rod 4j'!$D$6:'[1]Tabela-7 rod 4j'!$D$187,B25,'[1]Tabela-7 rod 4j'!$I$6:'[1]Tabela-7 rod 4j'!$I$187)+SUMIF('[1]Tabela-7 rod 4j'!$H$6:'[1]Tabela-7 rod 4j'!$H$187,B25,'[1]Tabela-7 rod 4j'!$I$6:'[1]Tabela-7 rod 4j'!$I$187))</f>
        <v>#REF!</v>
      </c>
      <c r="E25" s="23" t="e">
        <f>(SUMIF('[1]Tabela-7 rod 4j'!$D$6:'[1]Tabela-7 rod 4j'!$D$187,B25,'[1]Tabela-7 rod 4j'!$J$6:'[1]Tabela-7 rod 4j'!$J$187)+SUMIF('[1]Tabela-7 rod 4j'!$H$6:'[1]Tabela-7 rod 4j'!$H$187,B25,'[1]Tabela-7 rod 4j'!$M$6:'[1]Tabela-7 rod 4j'!$M$187))</f>
        <v>#REF!</v>
      </c>
      <c r="F25" s="23" t="e">
        <f>(SUMIF('[1]Tabela-7 rod 4j'!$D$6:'[1]Tabela-7 rod 4j'!$D$187,B25,'[1]Tabela-7 rod 4j'!$K$6:'[1]Tabela-7 rod 4j'!$K$187)+SUMIF('[1]Tabela-7 rod 4j'!$H$6:'[1]Tabela-7 rod 4j'!$H$187,B25,'[1]Tabela-7 rod 4j'!$L$6:'[1]Tabela-7 rod 4j'!$L$187))</f>
        <v>#REF!</v>
      </c>
      <c r="G25" s="23" t="e">
        <f>(D25-E25-F25)</f>
        <v>#REF!</v>
      </c>
      <c r="H25" s="23" t="e">
        <f>(SUMIF('[1]Tabela-7 rod 4j'!$D$6:'[1]Tabela-7 rod 4j'!$D$187,B25,'[1]Tabela-7 rod 4j'!$P$6:'[1]Tabela-7 rod 4j'!$P$187)+SUMIF('[1]Tabela-7 rod 4j'!$H$6:'[1]Tabela-7 rod 4j'!$H$187,B25,'[1]Tabela-7 rod 4j'!$Q$6:'[1]Tabela-7 rod 4j'!$Q$187))</f>
        <v>#REF!</v>
      </c>
      <c r="I25" s="23" t="e">
        <f>(SUMIF('[1]Tabela-7 rod 4j'!$D$6:'[1]Tabela-7 rod 4j'!$D$187,B25,'[1]Tabela-7 rod 4j'!$Q$6:'[1]Tabela-7 rod 4j'!$Q$187)+SUMIF('[1]Tabela-7 rod 4j'!$H$6:'[1]Tabela-7 rod 4j'!$H$187,B25,'[1]Tabela-7 rod 4j'!$P$6:'[1]Tabela-7 rod 4j'!$P$187))</f>
        <v>#REF!</v>
      </c>
      <c r="J25" s="23" t="e">
        <f>H25-I25</f>
        <v>#REF!</v>
      </c>
      <c r="K25" s="24">
        <v>5</v>
      </c>
      <c r="L25" s="25">
        <v>1</v>
      </c>
      <c r="M25" s="33">
        <f>K25+L25</f>
        <v>6</v>
      </c>
    </row>
    <row r="26" spans="1:13" s="75" customFormat="1" ht="18" x14ac:dyDescent="0.2">
      <c r="A26" s="32" t="s">
        <v>55</v>
      </c>
      <c r="B26" s="42" t="s">
        <v>43</v>
      </c>
      <c r="C26" s="23" t="e">
        <f>(SUMIF('[1]Tabela-7 rod 4j'!$D$6:'[1]Tabela-7 rod 4j'!$D$187,B26,'[1]Tabela-7 rod 4j'!$N$6:'[1]Tabela-7 rod 4j'!$N$187)+SUMIF('[1]Tabela-7 rod 4j'!$H$6:'[1]Tabela-7 rod 4j'!$H$187,B26,'[1]Tabela-7 rod 4j'!$O$6:'[1]Tabela-7 rod 4j'!$O$187))</f>
        <v>#REF!</v>
      </c>
      <c r="D26" s="23" t="e">
        <f>(SUMIF('[1]Tabela-7 rod 4j'!$D$6:'[1]Tabela-7 rod 4j'!$D$187,B26,'[1]Tabela-7 rod 4j'!$I$6:'[1]Tabela-7 rod 4j'!$I$187)+SUMIF('[1]Tabela-7 rod 4j'!$H$6:'[1]Tabela-7 rod 4j'!$H$187,B26,'[1]Tabela-7 rod 4j'!$I$6:'[1]Tabela-7 rod 4j'!$I$187))</f>
        <v>#REF!</v>
      </c>
      <c r="E26" s="23" t="e">
        <f>(SUMIF('[1]Tabela-7 rod 4j'!$D$6:'[1]Tabela-7 rod 4j'!$D$187,B26,'[1]Tabela-7 rod 4j'!$J$6:'[1]Tabela-7 rod 4j'!$J$187)+SUMIF('[1]Tabela-7 rod 4j'!$H$6:'[1]Tabela-7 rod 4j'!$H$187,B26,'[1]Tabela-7 rod 4j'!$M$6:'[1]Tabela-7 rod 4j'!$M$187))</f>
        <v>#REF!</v>
      </c>
      <c r="F26" s="23" t="e">
        <f>(SUMIF('[1]Tabela-7 rod 4j'!$D$6:'[1]Tabela-7 rod 4j'!$D$187,B26,'[1]Tabela-7 rod 4j'!$K$6:'[1]Tabela-7 rod 4j'!$K$187)+SUMIF('[1]Tabela-7 rod 4j'!$H$6:'[1]Tabela-7 rod 4j'!$H$187,B26,'[1]Tabela-7 rod 4j'!$L$6:'[1]Tabela-7 rod 4j'!$L$187))</f>
        <v>#REF!</v>
      </c>
      <c r="G26" s="23" t="e">
        <f>(D26-E26-F26)</f>
        <v>#REF!</v>
      </c>
      <c r="H26" s="23" t="e">
        <f>(SUMIF('[1]Tabela-7 rod 4j'!$D$6:'[1]Tabela-7 rod 4j'!$D$187,B26,'[1]Tabela-7 rod 4j'!$P$6:'[1]Tabela-7 rod 4j'!$P$187)+SUMIF('[1]Tabela-7 rod 4j'!$H$6:'[1]Tabela-7 rod 4j'!$H$187,B26,'[1]Tabela-7 rod 4j'!$Q$6:'[1]Tabela-7 rod 4j'!$Q$187))</f>
        <v>#REF!</v>
      </c>
      <c r="I26" s="23" t="e">
        <f>(SUMIF('[1]Tabela-7 rod 4j'!$D$6:'[1]Tabela-7 rod 4j'!$D$187,B26,'[1]Tabela-7 rod 4j'!$Q$6:'[1]Tabela-7 rod 4j'!$Q$187)+SUMIF('[1]Tabela-7 rod 4j'!$H$6:'[1]Tabela-7 rod 4j'!$H$187,B26,'[1]Tabela-7 rod 4j'!$P$6:'[1]Tabela-7 rod 4j'!$P$187))</f>
        <v>#REF!</v>
      </c>
      <c r="J26" s="23" t="e">
        <f>H26-I26</f>
        <v>#REF!</v>
      </c>
      <c r="K26" s="24">
        <v>8</v>
      </c>
      <c r="L26" s="25"/>
      <c r="M26" s="33">
        <f>K26+L26</f>
        <v>8</v>
      </c>
    </row>
    <row r="27" spans="1:13" s="75" customFormat="1" ht="18" x14ac:dyDescent="0.2">
      <c r="A27" s="32" t="s">
        <v>56</v>
      </c>
      <c r="B27" s="42" t="s">
        <v>46</v>
      </c>
      <c r="C27" s="23" t="e">
        <f>(SUMIF('[1]Tabela-7 rod 4j'!$D$6:'[1]Tabela-7 rod 4j'!$D$187,B27,'[1]Tabela-7 rod 4j'!$N$6:'[1]Tabela-7 rod 4j'!$N$187)+SUMIF('[1]Tabela-7 rod 4j'!$H$6:'[1]Tabela-7 rod 4j'!$H$187,B27,'[1]Tabela-7 rod 4j'!$O$6:'[1]Tabela-7 rod 4j'!$O$187))</f>
        <v>#REF!</v>
      </c>
      <c r="D27" s="23" t="e">
        <f>(SUMIF('[1]Tabela-7 rod 4j'!$D$6:'[1]Tabela-7 rod 4j'!$D$187,B27,'[1]Tabela-7 rod 4j'!$I$6:'[1]Tabela-7 rod 4j'!$I$187)+SUMIF('[1]Tabela-7 rod 4j'!$H$6:'[1]Tabela-7 rod 4j'!$H$187,B27,'[1]Tabela-7 rod 4j'!$I$6:'[1]Tabela-7 rod 4j'!$I$187))</f>
        <v>#REF!</v>
      </c>
      <c r="E27" s="23" t="e">
        <f>(SUMIF('[1]Tabela-7 rod 4j'!$D$6:'[1]Tabela-7 rod 4j'!$D$187,B27,'[1]Tabela-7 rod 4j'!$J$6:'[1]Tabela-7 rod 4j'!$J$187)+SUMIF('[1]Tabela-7 rod 4j'!$H$6:'[1]Tabela-7 rod 4j'!$H$187,B27,'[1]Tabela-7 rod 4j'!$M$6:'[1]Tabela-7 rod 4j'!$M$187))</f>
        <v>#REF!</v>
      </c>
      <c r="F27" s="23" t="e">
        <f>(SUMIF('[1]Tabela-7 rod 4j'!$D$6:'[1]Tabela-7 rod 4j'!$D$187,B27,'[1]Tabela-7 rod 4j'!$K$6:'[1]Tabela-7 rod 4j'!$K$187)+SUMIF('[1]Tabela-7 rod 4j'!$H$6:'[1]Tabela-7 rod 4j'!$H$187,B27,'[1]Tabela-7 rod 4j'!$L$6:'[1]Tabela-7 rod 4j'!$L$187))</f>
        <v>#REF!</v>
      </c>
      <c r="G27" s="23" t="e">
        <f>(D27-E27-F27)</f>
        <v>#REF!</v>
      </c>
      <c r="H27" s="23" t="e">
        <f>(SUMIF('[1]Tabela-7 rod 4j'!$D$6:'[1]Tabela-7 rod 4j'!$D$187,B27,'[1]Tabela-7 rod 4j'!$P$6:'[1]Tabela-7 rod 4j'!$P$187)+SUMIF('[1]Tabela-7 rod 4j'!$H$6:'[1]Tabela-7 rod 4j'!$H$187,B27,'[1]Tabela-7 rod 4j'!$Q$6:'[1]Tabela-7 rod 4j'!$Q$187))</f>
        <v>#REF!</v>
      </c>
      <c r="I27" s="23" t="e">
        <f>(SUMIF('[1]Tabela-7 rod 4j'!$D$6:'[1]Tabela-7 rod 4j'!$D$187,B27,'[1]Tabela-7 rod 4j'!$Q$6:'[1]Tabela-7 rod 4j'!$Q$187)+SUMIF('[1]Tabela-7 rod 4j'!$H$6:'[1]Tabela-7 rod 4j'!$H$187,B27,'[1]Tabela-7 rod 4j'!$P$6:'[1]Tabela-7 rod 4j'!$P$187))</f>
        <v>#REF!</v>
      </c>
      <c r="J27" s="23" t="e">
        <f>H27-I27</f>
        <v>#REF!</v>
      </c>
      <c r="K27" s="24">
        <v>3</v>
      </c>
      <c r="L27" s="25"/>
      <c r="M27" s="33">
        <f>K27+L27</f>
        <v>3</v>
      </c>
    </row>
    <row r="28" spans="1:13" s="75" customFormat="1" ht="18" x14ac:dyDescent="0.2">
      <c r="A28" s="32" t="s">
        <v>57</v>
      </c>
      <c r="B28" s="42" t="s">
        <v>47</v>
      </c>
      <c r="C28" s="23" t="e">
        <f>(SUMIF('[1]Tabela-7 rod 4j'!$D$6:'[1]Tabela-7 rod 4j'!$D$187,B28,'[1]Tabela-7 rod 4j'!$N$6:'[1]Tabela-7 rod 4j'!$N$187)+SUMIF('[1]Tabela-7 rod 4j'!$H$6:'[1]Tabela-7 rod 4j'!$H$187,B28,'[1]Tabela-7 rod 4j'!$O$6:'[1]Tabela-7 rod 4j'!$O$187))</f>
        <v>#REF!</v>
      </c>
      <c r="D28" s="23" t="e">
        <f>(SUMIF('[1]Tabela-7 rod 4j'!$D$6:'[1]Tabela-7 rod 4j'!$D$187,B28,'[1]Tabela-7 rod 4j'!$I$6:'[1]Tabela-7 rod 4j'!$I$187)+SUMIF('[1]Tabela-7 rod 4j'!$H$6:'[1]Tabela-7 rod 4j'!$H$187,B28,'[1]Tabela-7 rod 4j'!$I$6:'[1]Tabela-7 rod 4j'!$I$187))</f>
        <v>#REF!</v>
      </c>
      <c r="E28" s="23" t="e">
        <f>(SUMIF('[1]Tabela-7 rod 4j'!$D$6:'[1]Tabela-7 rod 4j'!$D$187,B28,'[1]Tabela-7 rod 4j'!$J$6:'[1]Tabela-7 rod 4j'!$J$187)+SUMIF('[1]Tabela-7 rod 4j'!$H$6:'[1]Tabela-7 rod 4j'!$H$187,B28,'[1]Tabela-7 rod 4j'!$M$6:'[1]Tabela-7 rod 4j'!$M$187))</f>
        <v>#REF!</v>
      </c>
      <c r="F28" s="23" t="e">
        <f>(SUMIF('[1]Tabela-7 rod 4j'!$D$6:'[1]Tabela-7 rod 4j'!$D$187,B28,'[1]Tabela-7 rod 4j'!$K$6:'[1]Tabela-7 rod 4j'!$K$187)+SUMIF('[1]Tabela-7 rod 4j'!$H$6:'[1]Tabela-7 rod 4j'!$H$187,B28,'[1]Tabela-7 rod 4j'!$L$6:'[1]Tabela-7 rod 4j'!$L$187))</f>
        <v>#REF!</v>
      </c>
      <c r="G28" s="23" t="e">
        <f>(D28-E28-F28)</f>
        <v>#REF!</v>
      </c>
      <c r="H28" s="23" t="e">
        <f>(SUMIF('[1]Tabela-7 rod 4j'!$D$6:'[1]Tabela-7 rod 4j'!$D$187,B28,'[1]Tabela-7 rod 4j'!$P$6:'[1]Tabela-7 rod 4j'!$P$187)+SUMIF('[1]Tabela-7 rod 4j'!$H$6:'[1]Tabela-7 rod 4j'!$H$187,B28,'[1]Tabela-7 rod 4j'!$Q$6:'[1]Tabela-7 rod 4j'!$Q$187))</f>
        <v>#REF!</v>
      </c>
      <c r="I28" s="23" t="e">
        <f>(SUMIF('[1]Tabela-7 rod 4j'!$D$6:'[1]Tabela-7 rod 4j'!$D$187,B28,'[1]Tabela-7 rod 4j'!$Q$6:'[1]Tabela-7 rod 4j'!$Q$187)+SUMIF('[1]Tabela-7 rod 4j'!$H$6:'[1]Tabela-7 rod 4j'!$H$187,B28,'[1]Tabela-7 rod 4j'!$P$6:'[1]Tabela-7 rod 4j'!$P$187))</f>
        <v>#REF!</v>
      </c>
      <c r="J28" s="23" t="e">
        <f>H28-I28</f>
        <v>#REF!</v>
      </c>
      <c r="K28" s="24">
        <v>5</v>
      </c>
      <c r="L28" s="25"/>
      <c r="M28" s="33">
        <f>K28+L28</f>
        <v>5</v>
      </c>
    </row>
    <row r="29" spans="1:13" s="75" customFormat="1" ht="18" x14ac:dyDescent="0.2">
      <c r="A29" s="32" t="s">
        <v>58</v>
      </c>
      <c r="B29" s="42" t="s">
        <v>50</v>
      </c>
      <c r="C29" s="23" t="e">
        <f>(SUMIF('[1]Tabela-7 rod 4j'!$D$6:'[1]Tabela-7 rod 4j'!$D$187,B29,'[1]Tabela-7 rod 4j'!$N$6:'[1]Tabela-7 rod 4j'!$N$187)+SUMIF('[1]Tabela-7 rod 4j'!$H$6:'[1]Tabela-7 rod 4j'!$H$187,B29,'[1]Tabela-7 rod 4j'!$O$6:'[1]Tabela-7 rod 4j'!$O$187))</f>
        <v>#REF!</v>
      </c>
      <c r="D29" s="23" t="e">
        <f>(SUMIF('[1]Tabela-7 rod 4j'!$D$6:'[1]Tabela-7 rod 4j'!$D$187,B29,'[1]Tabela-7 rod 4j'!$I$6:'[1]Tabela-7 rod 4j'!$I$187)+SUMIF('[1]Tabela-7 rod 4j'!$H$6:'[1]Tabela-7 rod 4j'!$H$187,B29,'[1]Tabela-7 rod 4j'!$I$6:'[1]Tabela-7 rod 4j'!$I$187))</f>
        <v>#REF!</v>
      </c>
      <c r="E29" s="23" t="e">
        <f>(SUMIF('[1]Tabela-7 rod 4j'!$D$6:'[1]Tabela-7 rod 4j'!$D$187,B29,'[1]Tabela-7 rod 4j'!$J$6:'[1]Tabela-7 rod 4j'!$J$187)+SUMIF('[1]Tabela-7 rod 4j'!$H$6:'[1]Tabela-7 rod 4j'!$H$187,B29,'[1]Tabela-7 rod 4j'!$M$6:'[1]Tabela-7 rod 4j'!$M$187))</f>
        <v>#REF!</v>
      </c>
      <c r="F29" s="23" t="e">
        <f>(SUMIF('[1]Tabela-7 rod 4j'!$D$6:'[1]Tabela-7 rod 4j'!$D$187,B29,'[1]Tabela-7 rod 4j'!$K$6:'[1]Tabela-7 rod 4j'!$K$187)+SUMIF('[1]Tabela-7 rod 4j'!$H$6:'[1]Tabela-7 rod 4j'!$H$187,B29,'[1]Tabela-7 rod 4j'!$L$6:'[1]Tabela-7 rod 4j'!$L$187))</f>
        <v>#REF!</v>
      </c>
      <c r="G29" s="23" t="e">
        <f>(D29-E29-F29)</f>
        <v>#REF!</v>
      </c>
      <c r="H29" s="23" t="e">
        <f>(SUMIF('[1]Tabela-7 rod 4j'!$D$6:'[1]Tabela-7 rod 4j'!$D$187,B29,'[1]Tabela-7 rod 4j'!$P$6:'[1]Tabela-7 rod 4j'!$P$187)+SUMIF('[1]Tabela-7 rod 4j'!$H$6:'[1]Tabela-7 rod 4j'!$H$187,B29,'[1]Tabela-7 rod 4j'!$Q$6:'[1]Tabela-7 rod 4j'!$Q$187))</f>
        <v>#REF!</v>
      </c>
      <c r="I29" s="23" t="e">
        <f>(SUMIF('[1]Tabela-7 rod 4j'!$D$6:'[1]Tabela-7 rod 4j'!$D$187,B29,'[1]Tabela-7 rod 4j'!$Q$6:'[1]Tabela-7 rod 4j'!$Q$187)+SUMIF('[1]Tabela-7 rod 4j'!$H$6:'[1]Tabela-7 rod 4j'!$H$187,B29,'[1]Tabela-7 rod 4j'!$P$6:'[1]Tabela-7 rod 4j'!$P$187))</f>
        <v>#REF!</v>
      </c>
      <c r="J29" s="23" t="e">
        <f>H29-I29</f>
        <v>#REF!</v>
      </c>
      <c r="K29" s="24">
        <v>5</v>
      </c>
      <c r="L29" s="25"/>
      <c r="M29" s="33">
        <f>K29+L29</f>
        <v>5</v>
      </c>
    </row>
    <row r="30" spans="1:13" ht="26.25" x14ac:dyDescent="0.2">
      <c r="A30" s="99" t="s">
        <v>25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1"/>
    </row>
    <row r="31" spans="1:13" ht="18" x14ac:dyDescent="0.2">
      <c r="A31" s="30"/>
      <c r="B31" s="67" t="s">
        <v>32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1" t="s">
        <v>1</v>
      </c>
      <c r="J31" s="21" t="s">
        <v>8</v>
      </c>
      <c r="K31" s="40" t="s">
        <v>21</v>
      </c>
      <c r="L31" s="41" t="s">
        <v>22</v>
      </c>
      <c r="M31" s="31" t="s">
        <v>23</v>
      </c>
    </row>
    <row r="32" spans="1:13" ht="18" x14ac:dyDescent="0.2">
      <c r="A32" s="32" t="s">
        <v>54</v>
      </c>
      <c r="B32" s="22" t="s">
        <v>41</v>
      </c>
      <c r="C32" s="23" t="e">
        <f>(SUMIF('Tabela-7 rod 4j'!$C$8:'Tabela-7 rod 4j'!#REF!,B32,'Tabela-7 rod 4j'!$M$8:'Tabela-7 rod 4j'!#REF!)+SUMIF('Tabela-7 rod 4j'!$G$8:'Tabela-7 rod 4j'!#REF!,B32,'Tabela-7 rod 4j'!$N$8:'Tabela-7 rod 4j'!#REF!))</f>
        <v>#REF!</v>
      </c>
      <c r="D32" s="23" t="e">
        <f>(SUMIF('Tabela-7 rod 4j'!$C$8:'Tabela-7 rod 4j'!#REF!,B32,'Tabela-7 rod 4j'!$H$8:'Tabela-7 rod 4j'!#REF!)+SUMIF('Tabela-7 rod 4j'!$G$8:'Tabela-7 rod 4j'!#REF!,B32,'Tabela-7 rod 4j'!$H$8:'Tabela-7 rod 4j'!#REF!))</f>
        <v>#REF!</v>
      </c>
      <c r="E32" s="23" t="e">
        <f>(SUMIF('Tabela-7 rod 4j'!$C$8:'Tabela-7 rod 4j'!#REF!,B32,'Tabela-7 rod 4j'!$I$8:'Tabela-7 rod 4j'!#REF!)+SUMIF('Tabela-7 rod 4j'!$G$8:'Tabela-7 rod 4j'!#REF!,B32,'Tabela-7 rod 4j'!$L$8:'Tabela-7 rod 4j'!#REF!))</f>
        <v>#REF!</v>
      </c>
      <c r="F32" s="23" t="e">
        <f>(SUMIF('Tabela-7 rod 4j'!$C$8:'Tabela-7 rod 4j'!#REF!,B32,'Tabela-7 rod 4j'!$J$8:'Tabela-7 rod 4j'!#REF!)+SUMIF('Tabela-7 rod 4j'!$G$8:'Tabela-7 rod 4j'!#REF!,B32,'Tabela-7 rod 4j'!$K$8:'Tabela-7 rod 4j'!#REF!))</f>
        <v>#REF!</v>
      </c>
      <c r="G32" s="23" t="e">
        <f>(D32-E32-F32)</f>
        <v>#REF!</v>
      </c>
      <c r="H32" s="23" t="e">
        <f>(SUMIF('Tabela-7 rod 4j'!$C$8:'Tabela-7 rod 4j'!#REF!,B32,'Tabela-7 rod 4j'!$O$8:'Tabela-7 rod 4j'!#REF!)+SUMIF('Tabela-7 rod 4j'!$G$8:'Tabela-7 rod 4j'!#REF!,B32,'Tabela-7 rod 4j'!$P$8:'Tabela-7 rod 4j'!#REF!))</f>
        <v>#REF!</v>
      </c>
      <c r="I32" s="23" t="e">
        <f>(SUMIF('Tabela-7 rod 4j'!$C$8:'Tabela-7 rod 4j'!#REF!,B32,'Tabela-7 rod 4j'!$P$8:'Tabela-7 rod 4j'!#REF!)+SUMIF('Tabela-7 rod 4j'!$G$8:'Tabela-7 rod 4j'!#REF!,B32,'Tabela-7 rod 4j'!$O$8:'Tabela-7 rod 4j'!#REF!))</f>
        <v>#REF!</v>
      </c>
      <c r="J32" s="23" t="e">
        <f>H32-I32</f>
        <v>#REF!</v>
      </c>
      <c r="K32" s="24">
        <v>4</v>
      </c>
      <c r="L32" s="25"/>
      <c r="M32" s="33">
        <f>K32+L32</f>
        <v>4</v>
      </c>
    </row>
    <row r="33" spans="1:13" ht="18" x14ac:dyDescent="0.2">
      <c r="A33" s="32" t="s">
        <v>55</v>
      </c>
      <c r="B33" s="42" t="s">
        <v>42</v>
      </c>
      <c r="C33" s="23" t="e">
        <f>(SUMIF('Tabela-7 rod 4j'!$C$8:'Tabela-7 rod 4j'!#REF!,B33,'Tabela-7 rod 4j'!$M$8:'Tabela-7 rod 4j'!#REF!)+SUMIF('Tabela-7 rod 4j'!$G$8:'Tabela-7 rod 4j'!#REF!,B33,'Tabela-7 rod 4j'!$N$8:'Tabela-7 rod 4j'!#REF!))</f>
        <v>#REF!</v>
      </c>
      <c r="D33" s="23" t="e">
        <f>(SUMIF('Tabela-7 rod 4j'!$C$8:'Tabela-7 rod 4j'!#REF!,B33,'Tabela-7 rod 4j'!$H$8:'Tabela-7 rod 4j'!#REF!)+SUMIF('Tabela-7 rod 4j'!$G$8:'Tabela-7 rod 4j'!#REF!,B33,'Tabela-7 rod 4j'!$H$8:'Tabela-7 rod 4j'!#REF!))</f>
        <v>#REF!</v>
      </c>
      <c r="E33" s="23" t="e">
        <f>(SUMIF('Tabela-7 rod 4j'!$C$8:'Tabela-7 rod 4j'!#REF!,B33,'Tabela-7 rod 4j'!$I$8:'Tabela-7 rod 4j'!#REF!)+SUMIF('Tabela-7 rod 4j'!$G$8:'Tabela-7 rod 4j'!#REF!,B33,'Tabela-7 rod 4j'!$L$8:'Tabela-7 rod 4j'!#REF!))</f>
        <v>#REF!</v>
      </c>
      <c r="F33" s="23" t="e">
        <f>(SUMIF('Tabela-7 rod 4j'!$C$8:'Tabela-7 rod 4j'!#REF!,B33,'Tabela-7 rod 4j'!$J$8:'Tabela-7 rod 4j'!#REF!)+SUMIF('Tabela-7 rod 4j'!$G$8:'Tabela-7 rod 4j'!#REF!,B33,'Tabela-7 rod 4j'!$K$8:'Tabela-7 rod 4j'!#REF!))</f>
        <v>#REF!</v>
      </c>
      <c r="G33" s="23" t="e">
        <f>(D33-E33-F33)</f>
        <v>#REF!</v>
      </c>
      <c r="H33" s="23" t="e">
        <f>(SUMIF('Tabela-7 rod 4j'!$C$8:'Tabela-7 rod 4j'!#REF!,B33,'Tabela-7 rod 4j'!$O$8:'Tabela-7 rod 4j'!#REF!)+SUMIF('Tabela-7 rod 4j'!$G$8:'Tabela-7 rod 4j'!#REF!,B33,'Tabela-7 rod 4j'!$P$8:'Tabela-7 rod 4j'!#REF!))</f>
        <v>#REF!</v>
      </c>
      <c r="I33" s="23" t="e">
        <f>(SUMIF('Tabela-7 rod 4j'!$C$8:'Tabela-7 rod 4j'!#REF!,B33,'Tabela-7 rod 4j'!$P$8:'Tabela-7 rod 4j'!#REF!)+SUMIF('Tabela-7 rod 4j'!$G$8:'Tabela-7 rod 4j'!#REF!,B33,'Tabela-7 rod 4j'!$O$8:'Tabela-7 rod 4j'!#REF!))</f>
        <v>#REF!</v>
      </c>
      <c r="J33" s="23" t="e">
        <f>H33-I33</f>
        <v>#REF!</v>
      </c>
      <c r="K33" s="24">
        <v>3</v>
      </c>
      <c r="L33" s="25"/>
      <c r="M33" s="33">
        <f>K33+L33</f>
        <v>3</v>
      </c>
    </row>
    <row r="34" spans="1:13" ht="18" x14ac:dyDescent="0.2">
      <c r="A34" s="32" t="s">
        <v>56</v>
      </c>
      <c r="B34" s="22" t="s">
        <v>35</v>
      </c>
      <c r="C34" s="23" t="e">
        <f>(SUMIF('Tabela-7 rod 4j'!$C$8:'Tabela-7 rod 4j'!#REF!,B34,'Tabela-7 rod 4j'!$M$8:'Tabela-7 rod 4j'!#REF!)+SUMIF('Tabela-7 rod 4j'!$G$8:'Tabela-7 rod 4j'!#REF!,B34,'Tabela-7 rod 4j'!$N$8:'Tabela-7 rod 4j'!#REF!))</f>
        <v>#REF!</v>
      </c>
      <c r="D34" s="23" t="e">
        <f>(SUMIF('Tabela-7 rod 4j'!$C$8:'Tabela-7 rod 4j'!#REF!,B34,'Tabela-7 rod 4j'!$H$8:'Tabela-7 rod 4j'!#REF!)+SUMIF('Tabela-7 rod 4j'!$G$8:'Tabela-7 rod 4j'!#REF!,B34,'Tabela-7 rod 4j'!$H$8:'Tabela-7 rod 4j'!#REF!))</f>
        <v>#REF!</v>
      </c>
      <c r="E34" s="23" t="e">
        <f>(SUMIF('Tabela-7 rod 4j'!$C$8:'Tabela-7 rod 4j'!#REF!,B34,'Tabela-7 rod 4j'!$I$8:'Tabela-7 rod 4j'!#REF!)+SUMIF('Tabela-7 rod 4j'!$G$8:'Tabela-7 rod 4j'!#REF!,B34,'Tabela-7 rod 4j'!$L$8:'Tabela-7 rod 4j'!#REF!))</f>
        <v>#REF!</v>
      </c>
      <c r="F34" s="23" t="e">
        <f>(SUMIF('Tabela-7 rod 4j'!$C$8:'Tabela-7 rod 4j'!#REF!,B34,'Tabela-7 rod 4j'!$J$8:'Tabela-7 rod 4j'!#REF!)+SUMIF('Tabela-7 rod 4j'!$G$8:'Tabela-7 rod 4j'!#REF!,B34,'Tabela-7 rod 4j'!$K$8:'Tabela-7 rod 4j'!#REF!))</f>
        <v>#REF!</v>
      </c>
      <c r="G34" s="23" t="e">
        <f>(D34-E34-F34)</f>
        <v>#REF!</v>
      </c>
      <c r="H34" s="23" t="e">
        <f>(SUMIF('Tabela-7 rod 4j'!$C$8:'Tabela-7 rod 4j'!#REF!,B34,'Tabela-7 rod 4j'!$O$8:'Tabela-7 rod 4j'!#REF!)+SUMIF('Tabela-7 rod 4j'!$G$8:'Tabela-7 rod 4j'!#REF!,B34,'Tabela-7 rod 4j'!$P$8:'Tabela-7 rod 4j'!#REF!))</f>
        <v>#REF!</v>
      </c>
      <c r="I34" s="23" t="e">
        <f>(SUMIF('Tabela-7 rod 4j'!$C$8:'Tabela-7 rod 4j'!#REF!,B34,'Tabela-7 rod 4j'!$P$8:'Tabela-7 rod 4j'!#REF!)+SUMIF('Tabela-7 rod 4j'!$G$8:'Tabela-7 rod 4j'!#REF!,B34,'Tabela-7 rod 4j'!$O$8:'Tabela-7 rod 4j'!#REF!))</f>
        <v>#REF!</v>
      </c>
      <c r="J34" s="23" t="e">
        <f>H34-I34</f>
        <v>#REF!</v>
      </c>
      <c r="K34" s="24">
        <v>4</v>
      </c>
      <c r="L34" s="25"/>
      <c r="M34" s="33">
        <f>K34+L34</f>
        <v>4</v>
      </c>
    </row>
    <row r="35" spans="1:13" ht="18.75" thickBot="1" x14ac:dyDescent="0.25">
      <c r="A35" s="34" t="s">
        <v>57</v>
      </c>
      <c r="B35" s="39" t="s">
        <v>45</v>
      </c>
      <c r="C35" s="35" t="e">
        <f>(SUMIF('Tabela-7 rod 4j'!$C$8:'Tabela-7 rod 4j'!#REF!,B35,'Tabela-7 rod 4j'!$M$8:'Tabela-7 rod 4j'!#REF!)+SUMIF('Tabela-7 rod 4j'!$G$8:'Tabela-7 rod 4j'!#REF!,B35,'Tabela-7 rod 4j'!$N$8:'Tabela-7 rod 4j'!#REF!))</f>
        <v>#REF!</v>
      </c>
      <c r="D35" s="35" t="e">
        <f>(SUMIF('Tabela-7 rod 4j'!$C$8:'Tabela-7 rod 4j'!#REF!,B35,'Tabela-7 rod 4j'!$H$8:'Tabela-7 rod 4j'!#REF!)+SUMIF('Tabela-7 rod 4j'!$G$8:'Tabela-7 rod 4j'!#REF!,B35,'Tabela-7 rod 4j'!$H$8:'Tabela-7 rod 4j'!#REF!))</f>
        <v>#REF!</v>
      </c>
      <c r="E35" s="35" t="e">
        <f>(SUMIF('Tabela-7 rod 4j'!$C$8:'Tabela-7 rod 4j'!#REF!,B35,'Tabela-7 rod 4j'!$I$8:'Tabela-7 rod 4j'!#REF!)+SUMIF('Tabela-7 rod 4j'!$G$8:'Tabela-7 rod 4j'!#REF!,B35,'Tabela-7 rod 4j'!$L$8:'Tabela-7 rod 4j'!#REF!))</f>
        <v>#REF!</v>
      </c>
      <c r="F35" s="35" t="e">
        <f>(SUMIF('Tabela-7 rod 4j'!$C$8:'Tabela-7 rod 4j'!#REF!,B35,'Tabela-7 rod 4j'!$J$8:'Tabela-7 rod 4j'!#REF!)+SUMIF('Tabela-7 rod 4j'!$G$8:'Tabela-7 rod 4j'!#REF!,B35,'Tabela-7 rod 4j'!$K$8:'Tabela-7 rod 4j'!#REF!))</f>
        <v>#REF!</v>
      </c>
      <c r="G35" s="35" t="e">
        <f>(D35-E35-F35)</f>
        <v>#REF!</v>
      </c>
      <c r="H35" s="35" t="e">
        <f>(SUMIF('Tabela-7 rod 4j'!$C$8:'Tabela-7 rod 4j'!#REF!,B35,'Tabela-7 rod 4j'!$O$8:'Tabela-7 rod 4j'!#REF!)+SUMIF('Tabela-7 rod 4j'!$G$8:'Tabela-7 rod 4j'!#REF!,B35,'Tabela-7 rod 4j'!$P$8:'Tabela-7 rod 4j'!#REF!))</f>
        <v>#REF!</v>
      </c>
      <c r="I35" s="35" t="e">
        <f>(SUMIF('Tabela-7 rod 4j'!$C$8:'Tabela-7 rod 4j'!#REF!,B35,'Tabela-7 rod 4j'!$P$8:'Tabela-7 rod 4j'!#REF!)+SUMIF('Tabela-7 rod 4j'!$G$8:'Tabela-7 rod 4j'!#REF!,B35,'Tabela-7 rod 4j'!$O$8:'Tabela-7 rod 4j'!#REF!))</f>
        <v>#REF!</v>
      </c>
      <c r="J35" s="35" t="e">
        <f>H35-I35</f>
        <v>#REF!</v>
      </c>
      <c r="K35" s="36">
        <v>5</v>
      </c>
      <c r="L35" s="37">
        <v>1</v>
      </c>
      <c r="M35" s="38">
        <f>K35+L35</f>
        <v>6</v>
      </c>
    </row>
    <row r="36" spans="1:13" ht="18" x14ac:dyDescent="0.2">
      <c r="A36" s="27"/>
      <c r="B36" s="28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</row>
    <row r="37" spans="1:13" ht="18" x14ac:dyDescent="0.25">
      <c r="A37" s="17"/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</row>
    <row r="38" spans="1:13" ht="18" x14ac:dyDescent="0.25">
      <c r="A38" s="17"/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</row>
    <row r="39" spans="1:13" ht="18" x14ac:dyDescent="0.25">
      <c r="A39" s="17"/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</row>
    <row r="40" spans="1:13" ht="18" x14ac:dyDescent="0.25">
      <c r="A40" s="17"/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</row>
    <row r="41" spans="1:13" ht="18" x14ac:dyDescent="0.25">
      <c r="A41" s="17"/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</row>
    <row r="42" spans="1:13" ht="18" x14ac:dyDescent="0.25">
      <c r="A42" s="17"/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</row>
    <row r="43" spans="1:13" ht="18" x14ac:dyDescent="0.25">
      <c r="A43" s="17"/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</row>
    <row r="44" spans="1:13" ht="18" x14ac:dyDescent="0.25">
      <c r="A44" s="17"/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</row>
    <row r="45" spans="1:13" ht="18" x14ac:dyDescent="0.25">
      <c r="A45" s="17"/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</row>
    <row r="46" spans="1:13" ht="18" x14ac:dyDescent="0.25">
      <c r="A46" s="17"/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</row>
    <row r="47" spans="1:13" ht="18" x14ac:dyDescent="0.25">
      <c r="A47" s="17"/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</row>
    <row r="48" spans="1:13" ht="18" x14ac:dyDescent="0.25">
      <c r="A48" s="17"/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</row>
    <row r="49" spans="1:13" ht="18" x14ac:dyDescent="0.25">
      <c r="A49" s="17"/>
      <c r="B49" s="18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</row>
    <row r="50" spans="1:13" ht="18" x14ac:dyDescent="0.25">
      <c r="A50" s="17"/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  <row r="51" spans="1:13" ht="18" x14ac:dyDescent="0.25">
      <c r="A51" s="17"/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</row>
    <row r="52" spans="1:13" ht="18" x14ac:dyDescent="0.25">
      <c r="A52" s="17"/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</row>
    <row r="53" spans="1:13" ht="18" x14ac:dyDescent="0.25">
      <c r="A53" s="17"/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</row>
    <row r="54" spans="1:13" ht="18" x14ac:dyDescent="0.25">
      <c r="A54" s="17"/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</row>
    <row r="55" spans="1:13" ht="18" x14ac:dyDescent="0.25">
      <c r="A55" s="17"/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</row>
    <row r="56" spans="1:13" ht="18" x14ac:dyDescent="0.25">
      <c r="A56" s="17"/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</row>
    <row r="57" spans="1:13" ht="18" x14ac:dyDescent="0.25">
      <c r="A57" s="17"/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</row>
    <row r="58" spans="1:13" ht="18" x14ac:dyDescent="0.25">
      <c r="A58" s="17"/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</row>
    <row r="59" spans="1:13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</row>
    <row r="60" spans="1:13" x14ac:dyDescent="0.2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</row>
  </sheetData>
  <mergeCells count="10">
    <mergeCell ref="A9:M9"/>
    <mergeCell ref="A23:M23"/>
    <mergeCell ref="A30:M30"/>
    <mergeCell ref="A22:M22"/>
    <mergeCell ref="A1:M1"/>
    <mergeCell ref="A4:M4"/>
    <mergeCell ref="A3:M3"/>
    <mergeCell ref="A2:M2"/>
    <mergeCell ref="A14:M14"/>
    <mergeCell ref="A15:M15"/>
  </mergeCells>
  <pageMargins left="0.31496062992125984" right="0.23622047244094491" top="0.74803149606299213" bottom="0.74803149606299213" header="0.31496062992125984" footer="0.31496062992125984"/>
  <pageSetup paperSize="9" scale="9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 enableFormatConditionsCalculation="0"/>
  <dimension ref="A1:U273"/>
  <sheetViews>
    <sheetView showGridLines="0" tabSelected="1" zoomScale="145" zoomScaleNormal="145" workbookViewId="0">
      <selection sqref="A1:R1"/>
    </sheetView>
  </sheetViews>
  <sheetFormatPr defaultColWidth="8.85546875" defaultRowHeight="12" customHeight="1" x14ac:dyDescent="0.25"/>
  <cols>
    <col min="1" max="1" width="7.28515625" style="2" customWidth="1"/>
    <col min="2" max="2" width="7" style="3" customWidth="1"/>
    <col min="3" max="3" width="26.42578125" style="3" customWidth="1"/>
    <col min="4" max="4" width="3.5703125" style="74" customWidth="1"/>
    <col min="5" max="5" width="2.85546875" style="3" customWidth="1"/>
    <col min="6" max="6" width="3.5703125" style="74" customWidth="1"/>
    <col min="7" max="7" width="24.5703125" style="3" customWidth="1"/>
    <col min="8" max="14" width="2.5703125" style="2" hidden="1" customWidth="1"/>
    <col min="15" max="15" width="7" style="2" hidden="1" customWidth="1"/>
    <col min="16" max="16" width="2.5703125" style="2" hidden="1" customWidth="1"/>
    <col min="17" max="17" width="16.42578125" style="4" customWidth="1"/>
    <col min="18" max="18" width="3.42578125" style="2" customWidth="1"/>
    <col min="19" max="19" width="0" style="2" hidden="1" customWidth="1"/>
    <col min="20" max="16384" width="8.85546875" style="2"/>
  </cols>
  <sheetData>
    <row r="1" spans="1:18" s="77" customFormat="1" ht="48" customHeight="1" x14ac:dyDescent="0.3">
      <c r="A1" s="132" t="s">
        <v>105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4"/>
    </row>
    <row r="2" spans="1:18" s="80" customFormat="1" ht="41.25" customHeight="1" x14ac:dyDescent="0.2">
      <c r="A2" s="78" t="s">
        <v>59</v>
      </c>
      <c r="B2" s="142" t="s">
        <v>90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79"/>
    </row>
    <row r="3" spans="1:18" s="1" customFormat="1" ht="24" customHeight="1" x14ac:dyDescent="0.2">
      <c r="A3" s="146" t="s">
        <v>61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8"/>
    </row>
    <row r="4" spans="1:18" s="1" customFormat="1" ht="24" customHeight="1" x14ac:dyDescent="0.2">
      <c r="A4" s="135" t="s">
        <v>62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7"/>
    </row>
    <row r="5" spans="1:18" ht="18" customHeight="1" x14ac:dyDescent="0.2">
      <c r="A5" s="143" t="s">
        <v>17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5"/>
    </row>
    <row r="6" spans="1:18" ht="15" x14ac:dyDescent="0.2">
      <c r="A6" s="13" t="s">
        <v>0</v>
      </c>
      <c r="B6" s="7" t="s">
        <v>12</v>
      </c>
      <c r="C6" s="7" t="s">
        <v>9</v>
      </c>
      <c r="D6" s="123" t="s">
        <v>14</v>
      </c>
      <c r="E6" s="124"/>
      <c r="F6" s="125"/>
      <c r="G6" s="7" t="s">
        <v>10</v>
      </c>
      <c r="H6" s="9">
        <f>(IF(AND(NOT(ISBLANK(D6)),NOT(ISBLANK(F6))),1,0))</f>
        <v>0</v>
      </c>
      <c r="I6" s="9">
        <f>IF(AND(H6=1,D6&gt;F6),1,0)</f>
        <v>0</v>
      </c>
      <c r="J6" s="9">
        <f>IF(AND(H6=1,D6=F6),1,0)</f>
        <v>0</v>
      </c>
      <c r="K6" s="9">
        <f>IF(AND(H6=1,D6=F6),1,0)</f>
        <v>0</v>
      </c>
      <c r="L6" s="9">
        <f>IF(AND(H6=1,F6&gt;D6),1,0)</f>
        <v>0</v>
      </c>
      <c r="M6" s="9">
        <f>SUM(I6*3+J6)</f>
        <v>0</v>
      </c>
      <c r="N6" s="9">
        <f>SUM(L6*3+K6)</f>
        <v>0</v>
      </c>
      <c r="O6" s="9" t="str">
        <f>D6</f>
        <v>Placar</v>
      </c>
      <c r="P6" s="9">
        <f>F6</f>
        <v>0</v>
      </c>
      <c r="Q6" s="8" t="s">
        <v>16</v>
      </c>
      <c r="R6" s="14" t="s">
        <v>13</v>
      </c>
    </row>
    <row r="7" spans="1:18" ht="15" x14ac:dyDescent="0.2">
      <c r="A7" s="84"/>
      <c r="B7" s="91">
        <v>0.79166666666666663</v>
      </c>
      <c r="C7" s="92" t="s">
        <v>69</v>
      </c>
      <c r="D7" s="85"/>
      <c r="E7" s="94" t="s">
        <v>94</v>
      </c>
      <c r="F7" s="86"/>
      <c r="G7" s="92" t="s">
        <v>67</v>
      </c>
      <c r="H7" s="9"/>
      <c r="I7" s="9"/>
      <c r="J7" s="9"/>
      <c r="K7" s="9"/>
      <c r="L7" s="9"/>
      <c r="M7" s="9"/>
      <c r="N7" s="9"/>
      <c r="O7" s="9"/>
      <c r="P7" s="9"/>
      <c r="Q7" s="93" t="s">
        <v>85</v>
      </c>
      <c r="R7" s="15">
        <v>1</v>
      </c>
    </row>
    <row r="8" spans="1:18" ht="15" customHeight="1" x14ac:dyDescent="0.2">
      <c r="A8" s="117">
        <v>45337</v>
      </c>
      <c r="B8" s="10">
        <v>0.83333333333333337</v>
      </c>
      <c r="C8" s="45" t="s">
        <v>91</v>
      </c>
      <c r="D8" s="69"/>
      <c r="E8" s="46" t="s">
        <v>11</v>
      </c>
      <c r="F8" s="69"/>
      <c r="G8" s="45" t="s">
        <v>69</v>
      </c>
      <c r="H8" s="81">
        <f>(IF(AND(NOT(ISBLANK(D8)),NOT(ISBLANK(F8))),1,0))</f>
        <v>0</v>
      </c>
      <c r="I8" s="81">
        <f>IF(AND(H8=1,D8&gt;F8),1,0)</f>
        <v>0</v>
      </c>
      <c r="J8" s="81">
        <f>IF(AND(H8=1,D8=F8),1,0)</f>
        <v>0</v>
      </c>
      <c r="K8" s="81">
        <f>IF(AND(H8=1,D8=F8),1,0)</f>
        <v>0</v>
      </c>
      <c r="L8" s="81">
        <f>IF(AND(H8=1,F8&gt;D8),1,0)</f>
        <v>0</v>
      </c>
      <c r="M8" s="81">
        <f>SUM(I8*3+J8)</f>
        <v>0</v>
      </c>
      <c r="N8" s="81">
        <f>SUM(L8*3+K8)</f>
        <v>0</v>
      </c>
      <c r="O8" s="81">
        <f>D8</f>
        <v>0</v>
      </c>
      <c r="P8" s="81">
        <f>F8</f>
        <v>0</v>
      </c>
      <c r="Q8" s="44" t="s">
        <v>92</v>
      </c>
      <c r="R8" s="15">
        <v>2</v>
      </c>
    </row>
    <row r="9" spans="1:18" ht="15" customHeight="1" x14ac:dyDescent="0.2">
      <c r="A9" s="118"/>
      <c r="B9" s="10">
        <v>0.875</v>
      </c>
      <c r="C9" s="48" t="s">
        <v>93</v>
      </c>
      <c r="D9" s="68"/>
      <c r="E9" s="49" t="s">
        <v>11</v>
      </c>
      <c r="F9" s="68"/>
      <c r="G9" s="48" t="s">
        <v>95</v>
      </c>
      <c r="H9" s="82">
        <f>(IF(AND(NOT(ISBLANK(D9)),NOT(ISBLANK(F9))),1,0))</f>
        <v>0</v>
      </c>
      <c r="I9" s="82">
        <f>IF(AND(H9=1,D9&gt;F9),1,0)</f>
        <v>0</v>
      </c>
      <c r="J9" s="82">
        <f>IF(AND(H9=1,D9=F9),1,0)</f>
        <v>0</v>
      </c>
      <c r="K9" s="82">
        <f>IF(AND(H9=1,D9=F9),1,0)</f>
        <v>0</v>
      </c>
      <c r="L9" s="82">
        <f>IF(AND(H9=1,F9&gt;D9),1,0)</f>
        <v>0</v>
      </c>
      <c r="M9" s="82">
        <f>SUM(I9*3+J9)</f>
        <v>0</v>
      </c>
      <c r="N9" s="82">
        <f>SUM(L9*3+K9)</f>
        <v>0</v>
      </c>
      <c r="O9" s="82">
        <f>D9</f>
        <v>0</v>
      </c>
      <c r="P9" s="82">
        <f>F9</f>
        <v>0</v>
      </c>
      <c r="Q9" s="51" t="s">
        <v>68</v>
      </c>
      <c r="R9" s="15">
        <v>3</v>
      </c>
    </row>
    <row r="10" spans="1:18" ht="15" customHeight="1" x14ac:dyDescent="0.2">
      <c r="A10" s="118"/>
      <c r="B10" s="10">
        <v>0.91666666666666663</v>
      </c>
      <c r="C10" s="57" t="s">
        <v>74</v>
      </c>
      <c r="D10" s="70"/>
      <c r="E10" s="58" t="s">
        <v>11</v>
      </c>
      <c r="F10" s="70"/>
      <c r="G10" s="59" t="s">
        <v>96</v>
      </c>
      <c r="H10" s="60">
        <f>(IF(AND(NOT(ISBLANK(D10)),NOT(ISBLANK(F10))),1,0))</f>
        <v>0</v>
      </c>
      <c r="I10" s="60">
        <f>IF(AND(H10=1,D10&gt;F10),1,0)</f>
        <v>0</v>
      </c>
      <c r="J10" s="60">
        <f>IF(AND(H10=1,D10=F10),1,0)</f>
        <v>0</v>
      </c>
      <c r="K10" s="60">
        <f>IF(AND(H10=1,D10=F10),1,0)</f>
        <v>0</v>
      </c>
      <c r="L10" s="60">
        <f>IF(AND(H10=1,F10&gt;D10),1,0)</f>
        <v>0</v>
      </c>
      <c r="M10" s="60">
        <f>SUM(I10*3+J10)</f>
        <v>0</v>
      </c>
      <c r="N10" s="60">
        <f>SUM(L10*3+K10)</f>
        <v>0</v>
      </c>
      <c r="O10" s="60">
        <f>D10</f>
        <v>0</v>
      </c>
      <c r="P10" s="60">
        <f>F10</f>
        <v>0</v>
      </c>
      <c r="Q10" s="61" t="s">
        <v>68</v>
      </c>
      <c r="R10" s="15">
        <v>4</v>
      </c>
    </row>
    <row r="11" spans="1:18" ht="15" customHeight="1" x14ac:dyDescent="0.2">
      <c r="A11" s="130" t="s">
        <v>63</v>
      </c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87"/>
    </row>
    <row r="12" spans="1:18" ht="20.25" x14ac:dyDescent="0.2">
      <c r="A12" s="120" t="s">
        <v>18</v>
      </c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2"/>
    </row>
    <row r="13" spans="1:18" ht="15" x14ac:dyDescent="0.2">
      <c r="A13" s="16" t="s">
        <v>0</v>
      </c>
      <c r="B13" s="6" t="s">
        <v>12</v>
      </c>
      <c r="C13" s="6" t="s">
        <v>9</v>
      </c>
      <c r="D13" s="123" t="s">
        <v>14</v>
      </c>
      <c r="E13" s="124"/>
      <c r="F13" s="125"/>
      <c r="G13" s="6" t="s">
        <v>10</v>
      </c>
      <c r="H13" s="11">
        <f>(IF(AND(NOT(ISBLANK(D13)),NOT(ISBLANK(F13))),1,0))</f>
        <v>0</v>
      </c>
      <c r="I13" s="11">
        <f>IF(AND(H13=1,D13&gt;F13),1,0)</f>
        <v>0</v>
      </c>
      <c r="J13" s="11">
        <f>IF(AND(H13=1,D13=F13),1,0)</f>
        <v>0</v>
      </c>
      <c r="K13" s="11">
        <f>IF(AND(H13=1,D13=F13),1,0)</f>
        <v>0</v>
      </c>
      <c r="L13" s="11">
        <f>IF(AND(H13=1,F13&gt;D13),1,0)</f>
        <v>0</v>
      </c>
      <c r="M13" s="11">
        <f>SUM(I13*3+J13)</f>
        <v>0</v>
      </c>
      <c r="N13" s="11">
        <f>SUM(L13*3+K13)</f>
        <v>0</v>
      </c>
      <c r="O13" s="11" t="str">
        <f>D13</f>
        <v>Placar</v>
      </c>
      <c r="P13" s="11">
        <f>F13</f>
        <v>0</v>
      </c>
      <c r="Q13" s="8" t="s">
        <v>16</v>
      </c>
      <c r="R13" s="14" t="s">
        <v>13</v>
      </c>
    </row>
    <row r="14" spans="1:18" ht="15" x14ac:dyDescent="0.2">
      <c r="A14" s="117">
        <v>45339</v>
      </c>
      <c r="B14" s="10">
        <v>0.79166666666666663</v>
      </c>
      <c r="C14" s="48" t="s">
        <v>73</v>
      </c>
      <c r="D14" s="68"/>
      <c r="E14" s="49" t="s">
        <v>11</v>
      </c>
      <c r="F14" s="68"/>
      <c r="G14" s="48" t="s">
        <v>97</v>
      </c>
      <c r="H14" s="11">
        <f>(IF(AND(NOT(ISBLANK(D14)),NOT(ISBLANK(F14))),1,0))</f>
        <v>0</v>
      </c>
      <c r="I14" s="11">
        <f>IF(AND(H14=1,D14&gt;F14),1,0)</f>
        <v>0</v>
      </c>
      <c r="J14" s="11">
        <f>IF(AND(H14=1,D14=F14),1,0)</f>
        <v>0</v>
      </c>
      <c r="K14" s="11">
        <f>IF(AND(H14=1,D14=F14),1,0)</f>
        <v>0</v>
      </c>
      <c r="L14" s="11">
        <f>IF(AND(H14=1,F14&gt;D14),1,0)</f>
        <v>0</v>
      </c>
      <c r="M14" s="11">
        <f>SUM(I14*3+J14)</f>
        <v>0</v>
      </c>
      <c r="N14" s="11">
        <f>SUM(L14*3+K14)</f>
        <v>0</v>
      </c>
      <c r="O14" s="11">
        <f>D14</f>
        <v>0</v>
      </c>
      <c r="P14" s="11">
        <f>F14</f>
        <v>0</v>
      </c>
      <c r="Q14" s="51" t="s">
        <v>83</v>
      </c>
      <c r="R14" s="15">
        <v>5</v>
      </c>
    </row>
    <row r="15" spans="1:18" ht="15" x14ac:dyDescent="0.2">
      <c r="A15" s="118"/>
      <c r="B15" s="10">
        <v>0.83333333333333304</v>
      </c>
      <c r="C15" s="45" t="s">
        <v>66</v>
      </c>
      <c r="D15" s="69"/>
      <c r="E15" s="46" t="s">
        <v>11</v>
      </c>
      <c r="F15" s="69"/>
      <c r="G15" s="45" t="s">
        <v>65</v>
      </c>
      <c r="H15" s="11"/>
      <c r="I15" s="11"/>
      <c r="J15" s="11"/>
      <c r="K15" s="11"/>
      <c r="L15" s="11"/>
      <c r="M15" s="11"/>
      <c r="N15" s="11"/>
      <c r="O15" s="11"/>
      <c r="P15" s="11"/>
      <c r="Q15" s="44" t="s">
        <v>85</v>
      </c>
      <c r="R15" s="15">
        <v>6</v>
      </c>
    </row>
    <row r="16" spans="1:18" ht="15" customHeight="1" x14ac:dyDescent="0.2">
      <c r="A16" s="118"/>
      <c r="B16" s="10">
        <v>0.875</v>
      </c>
      <c r="C16" s="59" t="s">
        <v>71</v>
      </c>
      <c r="D16" s="70"/>
      <c r="E16" s="58" t="s">
        <v>11</v>
      </c>
      <c r="F16" s="70"/>
      <c r="G16" s="59" t="s">
        <v>64</v>
      </c>
      <c r="H16" s="62"/>
      <c r="I16" s="62"/>
      <c r="J16" s="62"/>
      <c r="K16" s="62"/>
      <c r="L16" s="62"/>
      <c r="M16" s="62"/>
      <c r="N16" s="62"/>
      <c r="O16" s="62"/>
      <c r="P16" s="62"/>
      <c r="Q16" s="61" t="s">
        <v>68</v>
      </c>
      <c r="R16" s="15">
        <v>7</v>
      </c>
    </row>
    <row r="17" spans="1:18" ht="15" x14ac:dyDescent="0.2">
      <c r="A17" s="118"/>
      <c r="B17" s="10">
        <v>0.91666666666666696</v>
      </c>
      <c r="C17" s="57" t="s">
        <v>75</v>
      </c>
      <c r="D17" s="70"/>
      <c r="E17" s="58" t="s">
        <v>11</v>
      </c>
      <c r="F17" s="70"/>
      <c r="G17" s="59" t="s">
        <v>72</v>
      </c>
      <c r="H17" s="62"/>
      <c r="I17" s="62"/>
      <c r="J17" s="62"/>
      <c r="K17" s="62"/>
      <c r="L17" s="62"/>
      <c r="M17" s="62"/>
      <c r="N17" s="62"/>
      <c r="O17" s="62"/>
      <c r="P17" s="62"/>
      <c r="Q17" s="61" t="s">
        <v>68</v>
      </c>
      <c r="R17" s="15">
        <v>8</v>
      </c>
    </row>
    <row r="18" spans="1:18" ht="20.25" x14ac:dyDescent="0.2">
      <c r="A18" s="138" t="s">
        <v>63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87"/>
    </row>
    <row r="19" spans="1:18" ht="18.75" customHeight="1" x14ac:dyDescent="0.2">
      <c r="A19" s="120" t="s">
        <v>19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2"/>
    </row>
    <row r="20" spans="1:18" ht="15" x14ac:dyDescent="0.2">
      <c r="A20" s="16" t="s">
        <v>0</v>
      </c>
      <c r="B20" s="6" t="s">
        <v>12</v>
      </c>
      <c r="C20" s="6" t="s">
        <v>9</v>
      </c>
      <c r="D20" s="123" t="s">
        <v>14</v>
      </c>
      <c r="E20" s="124"/>
      <c r="F20" s="125"/>
      <c r="G20" s="6" t="s">
        <v>10</v>
      </c>
      <c r="H20" s="11">
        <f>(IF(AND(NOT(ISBLANK(D20)),NOT(ISBLANK(F20))),1,0))</f>
        <v>0</v>
      </c>
      <c r="I20" s="11">
        <f>IF(AND(H20=1,D20&gt;F20),1,0)</f>
        <v>0</v>
      </c>
      <c r="J20" s="11">
        <f>IF(AND(H20=1,D20=F20),1,0)</f>
        <v>0</v>
      </c>
      <c r="K20" s="11">
        <f>IF(AND(H20=1,D20=F20),1,0)</f>
        <v>0</v>
      </c>
      <c r="L20" s="11">
        <f>IF(AND(H20=1,F20&gt;D20),1,0)</f>
        <v>0</v>
      </c>
      <c r="M20" s="11">
        <f>SUM(I20*3+J20)</f>
        <v>0</v>
      </c>
      <c r="N20" s="11">
        <f>SUM(L20*3+K20)</f>
        <v>0</v>
      </c>
      <c r="O20" s="11" t="str">
        <f>D20</f>
        <v>Placar</v>
      </c>
      <c r="P20" s="11">
        <f>F20</f>
        <v>0</v>
      </c>
      <c r="Q20" s="8" t="s">
        <v>16</v>
      </c>
      <c r="R20" s="14" t="s">
        <v>13</v>
      </c>
    </row>
    <row r="21" spans="1:18" ht="15" x14ac:dyDescent="0.2">
      <c r="A21" s="117">
        <v>45345</v>
      </c>
      <c r="B21" s="10">
        <v>0.79166666666666663</v>
      </c>
      <c r="C21" s="48" t="s">
        <v>69</v>
      </c>
      <c r="D21" s="68"/>
      <c r="E21" s="49" t="s">
        <v>11</v>
      </c>
      <c r="F21" s="68"/>
      <c r="G21" s="48" t="s">
        <v>65</v>
      </c>
      <c r="H21" s="11"/>
      <c r="I21" s="11"/>
      <c r="J21" s="11"/>
      <c r="K21" s="11"/>
      <c r="L21" s="11"/>
      <c r="M21" s="11"/>
      <c r="N21" s="11"/>
      <c r="O21" s="11"/>
      <c r="P21" s="11"/>
      <c r="Q21" s="51" t="s">
        <v>85</v>
      </c>
      <c r="R21" s="15">
        <v>9</v>
      </c>
    </row>
    <row r="22" spans="1:18" ht="15" customHeight="1" x14ac:dyDescent="0.2">
      <c r="A22" s="118"/>
      <c r="B22" s="10">
        <v>0.83333333333333304</v>
      </c>
      <c r="C22" s="45" t="s">
        <v>69</v>
      </c>
      <c r="D22" s="69"/>
      <c r="E22" s="46" t="s">
        <v>11</v>
      </c>
      <c r="F22" s="69"/>
      <c r="G22" s="45" t="s">
        <v>97</v>
      </c>
      <c r="H22" s="11"/>
      <c r="I22" s="11"/>
      <c r="J22" s="11"/>
      <c r="K22" s="11"/>
      <c r="L22" s="11"/>
      <c r="M22" s="11"/>
      <c r="N22" s="11"/>
      <c r="O22" s="11"/>
      <c r="P22" s="11"/>
      <c r="Q22" s="44" t="s">
        <v>98</v>
      </c>
      <c r="R22" s="15">
        <v>10</v>
      </c>
    </row>
    <row r="23" spans="1:18" ht="15" customHeight="1" x14ac:dyDescent="0.2">
      <c r="A23" s="118"/>
      <c r="B23" s="10">
        <v>0.875</v>
      </c>
      <c r="C23" s="59" t="s">
        <v>75</v>
      </c>
      <c r="D23" s="70"/>
      <c r="E23" s="58" t="s">
        <v>11</v>
      </c>
      <c r="F23" s="70"/>
      <c r="G23" s="59" t="s">
        <v>71</v>
      </c>
      <c r="H23" s="62"/>
      <c r="I23" s="62"/>
      <c r="J23" s="62"/>
      <c r="K23" s="62"/>
      <c r="L23" s="62"/>
      <c r="M23" s="62"/>
      <c r="N23" s="62"/>
      <c r="O23" s="62"/>
      <c r="P23" s="62"/>
      <c r="Q23" s="61" t="s">
        <v>68</v>
      </c>
      <c r="R23" s="15">
        <v>11</v>
      </c>
    </row>
    <row r="24" spans="1:18" ht="15" customHeight="1" x14ac:dyDescent="0.2">
      <c r="A24" s="119"/>
      <c r="B24" s="10">
        <v>0.91666666666666696</v>
      </c>
      <c r="C24" s="59" t="s">
        <v>70</v>
      </c>
      <c r="D24" s="70"/>
      <c r="E24" s="58" t="s">
        <v>11</v>
      </c>
      <c r="F24" s="70"/>
      <c r="G24" s="59" t="s">
        <v>64</v>
      </c>
      <c r="H24" s="62"/>
      <c r="I24" s="62"/>
      <c r="J24" s="62"/>
      <c r="K24" s="62"/>
      <c r="L24" s="62"/>
      <c r="M24" s="62"/>
      <c r="N24" s="62"/>
      <c r="O24" s="62"/>
      <c r="P24" s="62"/>
      <c r="Q24" s="61" t="s">
        <v>68</v>
      </c>
      <c r="R24" s="15">
        <v>12</v>
      </c>
    </row>
    <row r="25" spans="1:18" ht="15" customHeight="1" x14ac:dyDescent="0.2">
      <c r="A25" s="140" t="s">
        <v>62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87"/>
    </row>
    <row r="26" spans="1:18" ht="17.25" customHeight="1" x14ac:dyDescent="0.2">
      <c r="A26" s="120" t="s">
        <v>20</v>
      </c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2"/>
    </row>
    <row r="27" spans="1:18" ht="15" x14ac:dyDescent="0.2">
      <c r="A27" s="16" t="s">
        <v>0</v>
      </c>
      <c r="B27" s="6" t="s">
        <v>12</v>
      </c>
      <c r="C27" s="6" t="s">
        <v>9</v>
      </c>
      <c r="D27" s="123" t="s">
        <v>14</v>
      </c>
      <c r="E27" s="124"/>
      <c r="F27" s="125"/>
      <c r="G27" s="6" t="s">
        <v>10</v>
      </c>
      <c r="H27" s="11">
        <f>(IF(AND(NOT(ISBLANK(D27)),NOT(ISBLANK(F27))),1,0))</f>
        <v>0</v>
      </c>
      <c r="I27" s="11">
        <f>IF(AND(H27=1,D27&gt;F27),1,0)</f>
        <v>0</v>
      </c>
      <c r="J27" s="11">
        <f>IF(AND(H27=1,D27=F27),1,0)</f>
        <v>0</v>
      </c>
      <c r="K27" s="11">
        <f>IF(AND(H27=1,D27=F27),1,0)</f>
        <v>0</v>
      </c>
      <c r="L27" s="11">
        <f>IF(AND(H27=1,F27&gt;D27),1,0)</f>
        <v>0</v>
      </c>
      <c r="M27" s="11">
        <f>SUM(I27*3+J27)</f>
        <v>0</v>
      </c>
      <c r="N27" s="11">
        <f>SUM(L27*3+K27)</f>
        <v>0</v>
      </c>
      <c r="O27" s="11" t="str">
        <f>D27</f>
        <v>Placar</v>
      </c>
      <c r="P27" s="11">
        <f>F27</f>
        <v>0</v>
      </c>
      <c r="Q27" s="8" t="s">
        <v>16</v>
      </c>
      <c r="R27" s="14" t="s">
        <v>13</v>
      </c>
    </row>
    <row r="28" spans="1:18" ht="15" x14ac:dyDescent="0.2">
      <c r="A28" s="117">
        <v>45346</v>
      </c>
      <c r="B28" s="10">
        <v>0.79166666666666663</v>
      </c>
      <c r="C28" s="45" t="s">
        <v>64</v>
      </c>
      <c r="D28" s="69"/>
      <c r="E28" s="46" t="s">
        <v>11</v>
      </c>
      <c r="F28" s="69"/>
      <c r="G28" s="45" t="s">
        <v>99</v>
      </c>
      <c r="H28" s="47"/>
      <c r="I28" s="47"/>
      <c r="J28" s="47"/>
      <c r="K28" s="47"/>
      <c r="L28" s="47"/>
      <c r="M28" s="47"/>
      <c r="N28" s="47"/>
      <c r="O28" s="47"/>
      <c r="P28" s="47"/>
      <c r="Q28" s="44" t="s">
        <v>83</v>
      </c>
      <c r="R28" s="83">
        <v>13</v>
      </c>
    </row>
    <row r="29" spans="1:18" ht="15" customHeight="1" x14ac:dyDescent="0.2">
      <c r="A29" s="118"/>
      <c r="B29" s="10">
        <v>0.83333333333333337</v>
      </c>
      <c r="C29" s="59" t="s">
        <v>100</v>
      </c>
      <c r="D29" s="70"/>
      <c r="E29" s="58" t="s">
        <v>11</v>
      </c>
      <c r="F29" s="70"/>
      <c r="G29" s="57" t="s">
        <v>101</v>
      </c>
      <c r="H29" s="62"/>
      <c r="I29" s="62"/>
      <c r="J29" s="62"/>
      <c r="K29" s="62"/>
      <c r="L29" s="62"/>
      <c r="M29" s="62"/>
      <c r="N29" s="62"/>
      <c r="O29" s="62"/>
      <c r="P29" s="62"/>
      <c r="Q29" s="61" t="s">
        <v>98</v>
      </c>
      <c r="R29" s="15">
        <v>14</v>
      </c>
    </row>
    <row r="30" spans="1:18" ht="15" customHeight="1" x14ac:dyDescent="0.2">
      <c r="A30" s="118"/>
      <c r="B30" s="10">
        <v>0.875</v>
      </c>
      <c r="C30" s="59" t="s">
        <v>74</v>
      </c>
      <c r="D30" s="70"/>
      <c r="E30" s="58" t="s">
        <v>11</v>
      </c>
      <c r="F30" s="70"/>
      <c r="G30" s="57" t="s">
        <v>93</v>
      </c>
      <c r="H30" s="62"/>
      <c r="I30" s="62"/>
      <c r="J30" s="62"/>
      <c r="K30" s="62"/>
      <c r="L30" s="62"/>
      <c r="M30" s="62"/>
      <c r="N30" s="62"/>
      <c r="O30" s="62"/>
      <c r="P30" s="62"/>
      <c r="Q30" s="61" t="s">
        <v>68</v>
      </c>
      <c r="R30" s="15">
        <v>15</v>
      </c>
    </row>
    <row r="31" spans="1:18" ht="15" customHeight="1" x14ac:dyDescent="0.2">
      <c r="A31" s="119"/>
      <c r="B31" s="10">
        <v>0.91666666666666663</v>
      </c>
      <c r="C31" s="59" t="s">
        <v>65</v>
      </c>
      <c r="D31" s="70"/>
      <c r="E31" s="58" t="s">
        <v>11</v>
      </c>
      <c r="F31" s="70"/>
      <c r="G31" s="57" t="s">
        <v>95</v>
      </c>
      <c r="H31" s="62"/>
      <c r="I31" s="62"/>
      <c r="J31" s="62"/>
      <c r="K31" s="62"/>
      <c r="L31" s="62"/>
      <c r="M31" s="62"/>
      <c r="N31" s="62"/>
      <c r="O31" s="62"/>
      <c r="P31" s="62"/>
      <c r="Q31" s="61" t="s">
        <v>68</v>
      </c>
      <c r="R31" s="15">
        <v>16</v>
      </c>
    </row>
    <row r="32" spans="1:18" ht="15" customHeight="1" x14ac:dyDescent="0.2">
      <c r="A32" s="140" t="s">
        <v>62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87"/>
    </row>
    <row r="33" spans="1:21" ht="18" customHeight="1" x14ac:dyDescent="0.2">
      <c r="A33" s="120" t="s">
        <v>28</v>
      </c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2"/>
    </row>
    <row r="34" spans="1:21" ht="15" x14ac:dyDescent="0.2">
      <c r="A34" s="16" t="s">
        <v>0</v>
      </c>
      <c r="B34" s="6" t="s">
        <v>12</v>
      </c>
      <c r="C34" s="6" t="s">
        <v>9</v>
      </c>
      <c r="D34" s="129" t="s">
        <v>14</v>
      </c>
      <c r="E34" s="129"/>
      <c r="F34" s="129"/>
      <c r="G34" s="6" t="s">
        <v>10</v>
      </c>
      <c r="H34" s="11">
        <f>(IF(AND(NOT(ISBLANK(D34)),NOT(ISBLANK(F34))),1,0))</f>
        <v>0</v>
      </c>
      <c r="I34" s="11">
        <f>IF(AND(H34=1,D34&gt;F34),1,0)</f>
        <v>0</v>
      </c>
      <c r="J34" s="11">
        <f>IF(AND(H34=1,D34=F34),1,0)</f>
        <v>0</v>
      </c>
      <c r="K34" s="11">
        <f>IF(AND(H34=1,D34=F34),1,0)</f>
        <v>0</v>
      </c>
      <c r="L34" s="11">
        <f>IF(AND(H34=1,F34&gt;D34),1,0)</f>
        <v>0</v>
      </c>
      <c r="M34" s="11">
        <f>SUM(I34*3+J34)</f>
        <v>0</v>
      </c>
      <c r="N34" s="11">
        <f>SUM(L34*3+K34)</f>
        <v>0</v>
      </c>
      <c r="O34" s="11" t="str">
        <f>D34</f>
        <v>Placar</v>
      </c>
      <c r="P34" s="11">
        <f>F34</f>
        <v>0</v>
      </c>
      <c r="Q34" s="8" t="s">
        <v>16</v>
      </c>
      <c r="R34" s="14" t="s">
        <v>13</v>
      </c>
    </row>
    <row r="35" spans="1:21" ht="15" x14ac:dyDescent="0.2">
      <c r="A35" s="117">
        <v>45352</v>
      </c>
      <c r="B35" s="10">
        <v>0.79166666666666663</v>
      </c>
      <c r="C35" s="45" t="s">
        <v>100</v>
      </c>
      <c r="D35" s="69"/>
      <c r="E35" s="46" t="s">
        <v>11</v>
      </c>
      <c r="F35" s="69"/>
      <c r="G35" s="45" t="s">
        <v>91</v>
      </c>
      <c r="H35" s="47">
        <f>(IF(AND(NOT(ISBLANK(D35)),NOT(ISBLANK(F35))),1,0))</f>
        <v>0</v>
      </c>
      <c r="I35" s="47">
        <f>IF(AND(H35=1,D35&gt;F35),1,0)</f>
        <v>0</v>
      </c>
      <c r="J35" s="47">
        <f>IF(AND(H35=1,D35=F35),1,0)</f>
        <v>0</v>
      </c>
      <c r="K35" s="47">
        <f>IF(AND(H35=1,D35=F35),1,0)</f>
        <v>0</v>
      </c>
      <c r="L35" s="47">
        <f>IF(AND(H35=1,F35&gt;D35),1,0)</f>
        <v>0</v>
      </c>
      <c r="M35" s="47">
        <f>SUM(I35*3+J35)</f>
        <v>0</v>
      </c>
      <c r="N35" s="47">
        <f>SUM(L35*3+K35)</f>
        <v>0</v>
      </c>
      <c r="O35" s="47">
        <f>D35</f>
        <v>0</v>
      </c>
      <c r="P35" s="47">
        <f>F35</f>
        <v>0</v>
      </c>
      <c r="Q35" s="44" t="s">
        <v>98</v>
      </c>
      <c r="R35" s="15">
        <v>17</v>
      </c>
    </row>
    <row r="36" spans="1:21" ht="15" customHeight="1" x14ac:dyDescent="0.2">
      <c r="A36" s="118"/>
      <c r="B36" s="10">
        <v>0.83333333333333337</v>
      </c>
      <c r="C36" s="48" t="s">
        <v>67</v>
      </c>
      <c r="D36" s="68"/>
      <c r="E36" s="49" t="s">
        <v>11</v>
      </c>
      <c r="F36" s="68"/>
      <c r="G36" s="50" t="s">
        <v>66</v>
      </c>
      <c r="H36" s="54">
        <f>(IF(AND(NOT(ISBLANK(D36)),NOT(ISBLANK(F36))),1,0))</f>
        <v>0</v>
      </c>
      <c r="I36" s="54">
        <f>IF(AND(H36=1,D36&gt;F36),1,0)</f>
        <v>0</v>
      </c>
      <c r="J36" s="54">
        <f>IF(AND(H36=1,D36=F36),1,0)</f>
        <v>0</v>
      </c>
      <c r="K36" s="54">
        <f>IF(AND(H36=1,D36=F36),1,0)</f>
        <v>0</v>
      </c>
      <c r="L36" s="54">
        <f>IF(AND(H36=1,F36&gt;D36),1,0)</f>
        <v>0</v>
      </c>
      <c r="M36" s="54">
        <f>SUM(I36*3+J36)</f>
        <v>0</v>
      </c>
      <c r="N36" s="54">
        <f>SUM(L36*3+K36)</f>
        <v>0</v>
      </c>
      <c r="O36" s="54">
        <f>D36</f>
        <v>0</v>
      </c>
      <c r="P36" s="54">
        <f>F36</f>
        <v>0</v>
      </c>
      <c r="Q36" s="51" t="s">
        <v>85</v>
      </c>
      <c r="R36" s="15">
        <v>18</v>
      </c>
    </row>
    <row r="37" spans="1:21" ht="15" customHeight="1" x14ac:dyDescent="0.2">
      <c r="A37" s="118"/>
      <c r="B37" s="10">
        <v>0.875</v>
      </c>
      <c r="C37" s="59" t="s">
        <v>102</v>
      </c>
      <c r="D37" s="70"/>
      <c r="E37" s="58" t="s">
        <v>11</v>
      </c>
      <c r="F37" s="70"/>
      <c r="G37" s="59" t="s">
        <v>96</v>
      </c>
      <c r="H37" s="62">
        <f>(IF(AND(NOT(ISBLANK(D37)),NOT(ISBLANK(F37))),1,0))</f>
        <v>0</v>
      </c>
      <c r="I37" s="62">
        <f>IF(AND(H37=1,D37&gt;F37),1,0)</f>
        <v>0</v>
      </c>
      <c r="J37" s="62">
        <f>IF(AND(H37=1,D37=F37),1,0)</f>
        <v>0</v>
      </c>
      <c r="K37" s="62">
        <f>IF(AND(H37=1,D37=F37),1,0)</f>
        <v>0</v>
      </c>
      <c r="L37" s="62">
        <f>IF(AND(H37=1,F37&gt;D37),1,0)</f>
        <v>0</v>
      </c>
      <c r="M37" s="62">
        <f>SUM(I37*3+J37)</f>
        <v>0</v>
      </c>
      <c r="N37" s="62">
        <f>SUM(L37*3+K37)</f>
        <v>0</v>
      </c>
      <c r="O37" s="62">
        <f>D37</f>
        <v>0</v>
      </c>
      <c r="P37" s="62">
        <f>F37</f>
        <v>0</v>
      </c>
      <c r="Q37" s="61" t="s">
        <v>68</v>
      </c>
      <c r="R37" s="15">
        <v>19</v>
      </c>
    </row>
    <row r="38" spans="1:21" s="5" customFormat="1" ht="15" customHeight="1" x14ac:dyDescent="0.2">
      <c r="A38" s="118"/>
      <c r="B38" s="10">
        <v>0.91666666666666663</v>
      </c>
      <c r="C38" s="63" t="s">
        <v>65</v>
      </c>
      <c r="D38" s="73"/>
      <c r="E38" s="64" t="s">
        <v>11</v>
      </c>
      <c r="F38" s="73"/>
      <c r="G38" s="63" t="s">
        <v>74</v>
      </c>
      <c r="H38" s="65">
        <f>(IF(AND(NOT(ISBLANK(D38)),NOT(ISBLANK(F38))),1,0))</f>
        <v>0</v>
      </c>
      <c r="I38" s="65">
        <f>IF(AND(H38=1,D38&gt;F38),1,0)</f>
        <v>0</v>
      </c>
      <c r="J38" s="65">
        <f>IF(AND(H38=1,D38=F38),1,0)</f>
        <v>0</v>
      </c>
      <c r="K38" s="65">
        <f>IF(AND(H38=1,D38=F38),1,0)</f>
        <v>0</v>
      </c>
      <c r="L38" s="65">
        <f>IF(AND(H38=1,F38&gt;D38),1,0)</f>
        <v>0</v>
      </c>
      <c r="M38" s="65">
        <f>SUM(I38*3+J38)</f>
        <v>0</v>
      </c>
      <c r="N38" s="65">
        <f>SUM(L38*3+K38)</f>
        <v>0</v>
      </c>
      <c r="O38" s="65">
        <f>D38</f>
        <v>0</v>
      </c>
      <c r="P38" s="65">
        <f>F38</f>
        <v>0</v>
      </c>
      <c r="Q38" s="66" t="s">
        <v>68</v>
      </c>
      <c r="R38" s="15">
        <v>20</v>
      </c>
    </row>
    <row r="39" spans="1:21" s="5" customFormat="1" ht="15" customHeight="1" x14ac:dyDescent="0.2">
      <c r="A39" s="126" t="s">
        <v>63</v>
      </c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8"/>
    </row>
    <row r="40" spans="1:21" s="5" customFormat="1" ht="18.75" customHeight="1" x14ac:dyDescent="0.2">
      <c r="A40" s="120" t="s">
        <v>27</v>
      </c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2"/>
    </row>
    <row r="41" spans="1:21" ht="15" x14ac:dyDescent="0.2">
      <c r="A41" s="16" t="s">
        <v>0</v>
      </c>
      <c r="B41" s="6" t="s">
        <v>12</v>
      </c>
      <c r="C41" s="6" t="s">
        <v>9</v>
      </c>
      <c r="D41" s="129" t="s">
        <v>14</v>
      </c>
      <c r="E41" s="129"/>
      <c r="F41" s="129"/>
      <c r="G41" s="6" t="s">
        <v>10</v>
      </c>
      <c r="H41" s="11">
        <f>(IF(AND(NOT(ISBLANK(D41)),NOT(ISBLANK(F41))),1,0))</f>
        <v>0</v>
      </c>
      <c r="I41" s="11">
        <f>IF(AND(H41=1,D41&gt;F41),1,0)</f>
        <v>0</v>
      </c>
      <c r="J41" s="11">
        <f>IF(AND(H41=1,D41=F41),1,0)</f>
        <v>0</v>
      </c>
      <c r="K41" s="11">
        <f>IF(AND(H41=1,D41=F41),1,0)</f>
        <v>0</v>
      </c>
      <c r="L41" s="11">
        <f>IF(AND(H41=1,F41&gt;D41),1,0)</f>
        <v>0</v>
      </c>
      <c r="M41" s="11">
        <f>SUM(I41*3+J41)</f>
        <v>0</v>
      </c>
      <c r="N41" s="11">
        <f>SUM(L41*3+K41)</f>
        <v>0</v>
      </c>
      <c r="O41" s="11" t="str">
        <f>D41</f>
        <v>Placar</v>
      </c>
      <c r="P41" s="11">
        <f>F41</f>
        <v>0</v>
      </c>
      <c r="Q41" s="8" t="s">
        <v>16</v>
      </c>
      <c r="R41" s="14" t="s">
        <v>60</v>
      </c>
    </row>
    <row r="42" spans="1:21" ht="15" customHeight="1" x14ac:dyDescent="0.2">
      <c r="A42" s="118">
        <v>45353</v>
      </c>
      <c r="B42" s="10">
        <v>0.79166666666666663</v>
      </c>
      <c r="C42" s="55" t="s">
        <v>64</v>
      </c>
      <c r="D42" s="72"/>
      <c r="E42" s="56" t="s">
        <v>11</v>
      </c>
      <c r="F42" s="72"/>
      <c r="G42" s="55" t="s">
        <v>89</v>
      </c>
      <c r="H42" s="47"/>
      <c r="I42" s="47"/>
      <c r="J42" s="47"/>
      <c r="K42" s="47"/>
      <c r="L42" s="47"/>
      <c r="M42" s="47"/>
      <c r="N42" s="47"/>
      <c r="O42" s="47"/>
      <c r="P42" s="47"/>
      <c r="Q42" s="44" t="s">
        <v>83</v>
      </c>
      <c r="R42" s="15">
        <v>21</v>
      </c>
    </row>
    <row r="43" spans="1:21" ht="15" customHeight="1" x14ac:dyDescent="0.2">
      <c r="A43" s="118"/>
      <c r="B43" s="10">
        <v>0.83333333333333337</v>
      </c>
      <c r="C43" s="55" t="s">
        <v>97</v>
      </c>
      <c r="D43" s="72"/>
      <c r="E43" s="56" t="s">
        <v>11</v>
      </c>
      <c r="F43" s="72"/>
      <c r="G43" s="55" t="s">
        <v>99</v>
      </c>
      <c r="H43" s="47"/>
      <c r="I43" s="47"/>
      <c r="J43" s="47"/>
      <c r="K43" s="47"/>
      <c r="L43" s="47"/>
      <c r="M43" s="47"/>
      <c r="N43" s="47"/>
      <c r="O43" s="47"/>
      <c r="P43" s="47"/>
      <c r="Q43" s="44" t="s">
        <v>83</v>
      </c>
      <c r="R43" s="15">
        <v>22</v>
      </c>
    </row>
    <row r="44" spans="1:21" ht="15" customHeight="1" x14ac:dyDescent="0.2">
      <c r="A44" s="118"/>
      <c r="B44" s="10">
        <v>0.875</v>
      </c>
      <c r="C44" s="59" t="s">
        <v>71</v>
      </c>
      <c r="D44" s="70"/>
      <c r="E44" s="58" t="s">
        <v>11</v>
      </c>
      <c r="F44" s="70"/>
      <c r="G44" s="57" t="s">
        <v>72</v>
      </c>
      <c r="H44" s="62"/>
      <c r="I44" s="62"/>
      <c r="J44" s="62"/>
      <c r="K44" s="62"/>
      <c r="L44" s="62"/>
      <c r="M44" s="62"/>
      <c r="N44" s="62"/>
      <c r="O44" s="62"/>
      <c r="P44" s="62"/>
      <c r="Q44" s="61" t="s">
        <v>68</v>
      </c>
      <c r="R44" s="15">
        <v>23</v>
      </c>
    </row>
    <row r="45" spans="1:21" ht="15" x14ac:dyDescent="0.2">
      <c r="A45" s="119"/>
      <c r="B45" s="10">
        <v>0.91666666666666663</v>
      </c>
      <c r="C45" s="59" t="s">
        <v>70</v>
      </c>
      <c r="D45" s="70"/>
      <c r="E45" s="58" t="s">
        <v>11</v>
      </c>
      <c r="F45" s="70"/>
      <c r="G45" s="59" t="s">
        <v>76</v>
      </c>
      <c r="H45" s="62"/>
      <c r="I45" s="62"/>
      <c r="J45" s="62"/>
      <c r="K45" s="62"/>
      <c r="L45" s="62"/>
      <c r="M45" s="62"/>
      <c r="N45" s="62"/>
      <c r="O45" s="62"/>
      <c r="P45" s="62"/>
      <c r="Q45" s="61" t="s">
        <v>68</v>
      </c>
      <c r="R45" s="15">
        <v>24</v>
      </c>
      <c r="U45" s="12"/>
    </row>
    <row r="46" spans="1:21" ht="20.25" x14ac:dyDescent="0.2">
      <c r="A46" s="140" t="s">
        <v>63</v>
      </c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9"/>
      <c r="U46" s="12"/>
    </row>
    <row r="47" spans="1:21" ht="20.25" x14ac:dyDescent="0.2">
      <c r="A47" s="120" t="s">
        <v>26</v>
      </c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2"/>
      <c r="U47" s="12"/>
    </row>
    <row r="48" spans="1:21" ht="19.5" customHeight="1" x14ac:dyDescent="0.2">
      <c r="A48" s="16" t="s">
        <v>0</v>
      </c>
      <c r="B48" s="6" t="s">
        <v>12</v>
      </c>
      <c r="C48" s="6" t="s">
        <v>9</v>
      </c>
      <c r="D48" s="129" t="s">
        <v>14</v>
      </c>
      <c r="E48" s="129"/>
      <c r="F48" s="129"/>
      <c r="G48" s="6" t="s">
        <v>10</v>
      </c>
      <c r="H48" s="11">
        <f>(IF(AND(NOT(ISBLANK(D48)),NOT(ISBLANK(F48))),1,0))</f>
        <v>0</v>
      </c>
      <c r="I48" s="11">
        <f>IF(AND(H48=1,D48&gt;F48),1,0)</f>
        <v>0</v>
      </c>
      <c r="J48" s="11">
        <f>IF(AND(H48=1,D48=F48),1,0)</f>
        <v>0</v>
      </c>
      <c r="K48" s="11">
        <f>IF(AND(H48=1,D48=F48),1,0)</f>
        <v>0</v>
      </c>
      <c r="L48" s="11">
        <f>IF(AND(H48=1,F48&gt;D48),1,0)</f>
        <v>0</v>
      </c>
      <c r="M48" s="11">
        <f>SUM(I48*3+J48)</f>
        <v>0</v>
      </c>
      <c r="N48" s="11">
        <f>SUM(L48*3+K48)</f>
        <v>0</v>
      </c>
      <c r="O48" s="11" t="str">
        <f>D48</f>
        <v>Placar</v>
      </c>
      <c r="P48" s="11">
        <f>F48</f>
        <v>0</v>
      </c>
      <c r="Q48" s="8" t="s">
        <v>16</v>
      </c>
      <c r="R48" s="14" t="s">
        <v>13</v>
      </c>
    </row>
    <row r="49" spans="1:20" ht="15" x14ac:dyDescent="0.2">
      <c r="A49" s="117">
        <v>45359</v>
      </c>
      <c r="B49" s="10">
        <v>0.79166666666666663</v>
      </c>
      <c r="C49" s="55" t="s">
        <v>101</v>
      </c>
      <c r="D49" s="72"/>
      <c r="E49" s="56" t="s">
        <v>11</v>
      </c>
      <c r="F49" s="72"/>
      <c r="G49" s="55" t="s">
        <v>91</v>
      </c>
      <c r="H49" s="11"/>
      <c r="I49" s="11"/>
      <c r="J49" s="11"/>
      <c r="K49" s="11"/>
      <c r="L49" s="11"/>
      <c r="M49" s="11"/>
      <c r="N49" s="11"/>
      <c r="O49" s="11"/>
      <c r="P49" s="11"/>
      <c r="Q49" s="44" t="s">
        <v>92</v>
      </c>
      <c r="R49" s="15">
        <v>25</v>
      </c>
    </row>
    <row r="50" spans="1:20" ht="15" x14ac:dyDescent="0.2">
      <c r="A50" s="118"/>
      <c r="B50" s="10">
        <v>0.83333333333333337</v>
      </c>
      <c r="C50" s="55" t="s">
        <v>97</v>
      </c>
      <c r="D50" s="72"/>
      <c r="E50" s="56" t="s">
        <v>11</v>
      </c>
      <c r="F50" s="72"/>
      <c r="G50" s="55" t="s">
        <v>100</v>
      </c>
      <c r="H50" s="11"/>
      <c r="I50" s="11"/>
      <c r="J50" s="11"/>
      <c r="K50" s="11"/>
      <c r="L50" s="11"/>
      <c r="M50" s="11"/>
      <c r="N50" s="11"/>
      <c r="O50" s="11"/>
      <c r="P50" s="11"/>
      <c r="Q50" s="44" t="s">
        <v>92</v>
      </c>
      <c r="R50" s="15">
        <v>26</v>
      </c>
    </row>
    <row r="51" spans="1:20" ht="15" x14ac:dyDescent="0.2">
      <c r="A51" s="118"/>
      <c r="B51" s="10">
        <v>0.875</v>
      </c>
      <c r="C51" s="57" t="s">
        <v>72</v>
      </c>
      <c r="D51" s="70"/>
      <c r="E51" s="58" t="s">
        <v>11</v>
      </c>
      <c r="F51" s="70"/>
      <c r="G51" s="57" t="s">
        <v>70</v>
      </c>
      <c r="H51" s="62"/>
      <c r="I51" s="62"/>
      <c r="J51" s="62"/>
      <c r="K51" s="62"/>
      <c r="L51" s="62"/>
      <c r="M51" s="62"/>
      <c r="N51" s="62"/>
      <c r="O51" s="62"/>
      <c r="P51" s="62"/>
      <c r="Q51" s="61" t="s">
        <v>68</v>
      </c>
      <c r="R51" s="15">
        <v>27</v>
      </c>
    </row>
    <row r="52" spans="1:20" ht="15" customHeight="1" x14ac:dyDescent="0.2">
      <c r="A52" s="118"/>
      <c r="B52" s="10">
        <v>0.91666666666666663</v>
      </c>
      <c r="C52" s="57" t="s">
        <v>76</v>
      </c>
      <c r="D52" s="70"/>
      <c r="E52" s="58" t="s">
        <v>11</v>
      </c>
      <c r="F52" s="70"/>
      <c r="G52" s="57" t="s">
        <v>64</v>
      </c>
      <c r="H52" s="62"/>
      <c r="I52" s="62"/>
      <c r="J52" s="62"/>
      <c r="K52" s="62"/>
      <c r="L52" s="62"/>
      <c r="M52" s="62"/>
      <c r="N52" s="62"/>
      <c r="O52" s="62"/>
      <c r="P52" s="62"/>
      <c r="Q52" s="61" t="s">
        <v>68</v>
      </c>
      <c r="R52" s="15">
        <v>28</v>
      </c>
    </row>
    <row r="53" spans="1:20" ht="15" customHeight="1" x14ac:dyDescent="0.2">
      <c r="A53" s="140" t="s">
        <v>62</v>
      </c>
      <c r="B53" s="141"/>
      <c r="C53" s="141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9"/>
    </row>
    <row r="54" spans="1:20" ht="15" customHeight="1" x14ac:dyDescent="0.2">
      <c r="A54" s="120" t="s">
        <v>103</v>
      </c>
      <c r="B54" s="121"/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2"/>
    </row>
    <row r="55" spans="1:20" ht="21" customHeight="1" x14ac:dyDescent="0.2">
      <c r="A55" s="16" t="s">
        <v>0</v>
      </c>
      <c r="B55" s="6" t="s">
        <v>12</v>
      </c>
      <c r="C55" s="6" t="s">
        <v>9</v>
      </c>
      <c r="D55" s="129" t="s">
        <v>14</v>
      </c>
      <c r="E55" s="129"/>
      <c r="F55" s="129"/>
      <c r="G55" s="6" t="s">
        <v>10</v>
      </c>
      <c r="H55" s="11">
        <f>(IF(AND(NOT(ISBLANK(D55)),NOT(ISBLANK(F55))),1,0))</f>
        <v>0</v>
      </c>
      <c r="I55" s="11">
        <f>IF(AND(H55=1,D55&gt;F55),1,0)</f>
        <v>0</v>
      </c>
      <c r="J55" s="11">
        <f>IF(AND(H55=1,D55=F55),1,0)</f>
        <v>0</v>
      </c>
      <c r="K55" s="11">
        <f>IF(AND(H55=1,D55=F55),1,0)</f>
        <v>0</v>
      </c>
      <c r="L55" s="11">
        <f>IF(AND(H55=1,F55&gt;D55),1,0)</f>
        <v>0</v>
      </c>
      <c r="M55" s="11">
        <f>SUM(I55*3+J55)</f>
        <v>0</v>
      </c>
      <c r="N55" s="11">
        <f>SUM(L55*3+K55)</f>
        <v>0</v>
      </c>
      <c r="O55" s="11" t="str">
        <f>D55</f>
        <v>Placar</v>
      </c>
      <c r="P55" s="11">
        <f>F55</f>
        <v>0</v>
      </c>
      <c r="Q55" s="8" t="s">
        <v>16</v>
      </c>
      <c r="R55" s="14" t="s">
        <v>13</v>
      </c>
      <c r="T55" s="76"/>
    </row>
    <row r="56" spans="1:20" ht="15" x14ac:dyDescent="0.2">
      <c r="A56" s="117">
        <v>45360</v>
      </c>
      <c r="B56" s="10">
        <v>0.79166666666666663</v>
      </c>
      <c r="C56" s="52" t="s">
        <v>64</v>
      </c>
      <c r="D56" s="71"/>
      <c r="E56" s="53" t="s">
        <v>11</v>
      </c>
      <c r="F56" s="71"/>
      <c r="G56" s="52" t="s">
        <v>97</v>
      </c>
      <c r="H56" s="54"/>
      <c r="I56" s="54"/>
      <c r="J56" s="54"/>
      <c r="K56" s="54"/>
      <c r="L56" s="54"/>
      <c r="M56" s="54"/>
      <c r="N56" s="54"/>
      <c r="O56" s="54"/>
      <c r="P56" s="54"/>
      <c r="Q56" s="51" t="s">
        <v>83</v>
      </c>
      <c r="R56" s="15">
        <v>29</v>
      </c>
    </row>
    <row r="57" spans="1:20" ht="15" x14ac:dyDescent="0.2">
      <c r="A57" s="118"/>
      <c r="B57" s="10">
        <v>0.83333333333333337</v>
      </c>
      <c r="C57" s="45" t="s">
        <v>67</v>
      </c>
      <c r="D57" s="69"/>
      <c r="E57" s="46" t="s">
        <v>11</v>
      </c>
      <c r="F57" s="69"/>
      <c r="G57" s="43" t="s">
        <v>65</v>
      </c>
      <c r="H57" s="11"/>
      <c r="I57" s="11"/>
      <c r="J57" s="11"/>
      <c r="K57" s="11"/>
      <c r="L57" s="11"/>
      <c r="M57" s="11"/>
      <c r="N57" s="11"/>
      <c r="O57" s="11"/>
      <c r="P57" s="11"/>
      <c r="Q57" s="44" t="s">
        <v>85</v>
      </c>
      <c r="R57" s="15">
        <v>30</v>
      </c>
    </row>
    <row r="58" spans="1:20" ht="15" customHeight="1" x14ac:dyDescent="0.2">
      <c r="A58" s="118"/>
      <c r="B58" s="10">
        <v>0.875</v>
      </c>
      <c r="C58" s="45" t="s">
        <v>96</v>
      </c>
      <c r="D58" s="69"/>
      <c r="E58" s="46" t="s">
        <v>11</v>
      </c>
      <c r="F58" s="69"/>
      <c r="G58" s="43" t="s">
        <v>65</v>
      </c>
      <c r="H58" s="11"/>
      <c r="I58" s="11"/>
      <c r="J58" s="11"/>
      <c r="K58" s="11"/>
      <c r="L58" s="11"/>
      <c r="M58" s="11"/>
      <c r="N58" s="11"/>
      <c r="O58" s="11"/>
      <c r="P58" s="11"/>
      <c r="Q58" s="44" t="s">
        <v>68</v>
      </c>
      <c r="R58" s="15">
        <v>31</v>
      </c>
    </row>
    <row r="59" spans="1:20" ht="15" customHeight="1" x14ac:dyDescent="0.2">
      <c r="A59" s="118"/>
      <c r="B59" s="10">
        <v>0.91666666666666663</v>
      </c>
      <c r="C59" s="48" t="s">
        <v>74</v>
      </c>
      <c r="D59" s="68"/>
      <c r="E59" s="49" t="s">
        <v>11</v>
      </c>
      <c r="F59" s="68"/>
      <c r="G59" s="48" t="s">
        <v>95</v>
      </c>
      <c r="H59" s="54"/>
      <c r="I59" s="54"/>
      <c r="J59" s="54"/>
      <c r="K59" s="54"/>
      <c r="L59" s="54"/>
      <c r="M59" s="54"/>
      <c r="N59" s="54"/>
      <c r="O59" s="54"/>
      <c r="P59" s="54"/>
      <c r="Q59" s="51" t="s">
        <v>68</v>
      </c>
      <c r="R59" s="15">
        <v>32</v>
      </c>
    </row>
    <row r="60" spans="1:20" ht="15" customHeight="1" x14ac:dyDescent="0.2">
      <c r="A60" s="140" t="s">
        <v>62</v>
      </c>
      <c r="B60" s="141"/>
      <c r="C60" s="141"/>
      <c r="D60" s="141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9"/>
    </row>
    <row r="61" spans="1:20" ht="15" customHeight="1" x14ac:dyDescent="0.2">
      <c r="A61" s="120" t="s">
        <v>77</v>
      </c>
      <c r="B61" s="121"/>
      <c r="C61" s="121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2"/>
    </row>
    <row r="62" spans="1:20" ht="15" customHeight="1" x14ac:dyDescent="0.2">
      <c r="A62" s="16" t="s">
        <v>0</v>
      </c>
      <c r="B62" s="6" t="s">
        <v>12</v>
      </c>
      <c r="C62" s="6" t="s">
        <v>9</v>
      </c>
      <c r="D62" s="129" t="s">
        <v>14</v>
      </c>
      <c r="E62" s="129"/>
      <c r="F62" s="129"/>
      <c r="G62" s="6" t="s">
        <v>10</v>
      </c>
      <c r="H62" s="11">
        <f>(IF(AND(NOT(ISBLANK(D62)),NOT(ISBLANK(F62))),1,0))</f>
        <v>0</v>
      </c>
      <c r="I62" s="11">
        <f>IF(AND(H62=1,D62&gt;F62),1,0)</f>
        <v>0</v>
      </c>
      <c r="J62" s="11">
        <f>IF(AND(H62=1,D62=F62),1,0)</f>
        <v>0</v>
      </c>
      <c r="K62" s="11">
        <f>IF(AND(H62=1,D62=F62),1,0)</f>
        <v>0</v>
      </c>
      <c r="L62" s="11">
        <f>IF(AND(H62=1,F62&gt;D62),1,0)</f>
        <v>0</v>
      </c>
      <c r="M62" s="11">
        <f>SUM(I62*3+J62)</f>
        <v>0</v>
      </c>
      <c r="N62" s="11">
        <f>SUM(L62*3+K62)</f>
        <v>0</v>
      </c>
      <c r="O62" s="11" t="str">
        <f>D62</f>
        <v>Placar</v>
      </c>
      <c r="P62" s="11">
        <f>F62</f>
        <v>0</v>
      </c>
      <c r="Q62" s="8" t="s">
        <v>16</v>
      </c>
      <c r="R62" s="14" t="s">
        <v>13</v>
      </c>
    </row>
    <row r="63" spans="1:20" ht="15" customHeight="1" x14ac:dyDescent="0.2">
      <c r="A63" s="117">
        <v>45366</v>
      </c>
      <c r="B63" s="10">
        <v>0.79166666666666663</v>
      </c>
      <c r="C63" s="45" t="s">
        <v>69</v>
      </c>
      <c r="D63" s="69"/>
      <c r="E63" s="46" t="s">
        <v>11</v>
      </c>
      <c r="F63" s="69"/>
      <c r="G63" s="43" t="s">
        <v>100</v>
      </c>
      <c r="H63" s="11"/>
      <c r="I63" s="11"/>
      <c r="J63" s="11"/>
      <c r="K63" s="11"/>
      <c r="L63" s="11"/>
      <c r="M63" s="11"/>
      <c r="N63" s="11"/>
      <c r="O63" s="11"/>
      <c r="P63" s="11"/>
      <c r="Q63" s="44" t="s">
        <v>92</v>
      </c>
      <c r="R63" s="15">
        <v>33</v>
      </c>
    </row>
    <row r="64" spans="1:20" ht="15" customHeight="1" x14ac:dyDescent="0.2">
      <c r="A64" s="118"/>
      <c r="B64" s="10">
        <v>0.83333333333333337</v>
      </c>
      <c r="C64" s="45" t="s">
        <v>101</v>
      </c>
      <c r="D64" s="69"/>
      <c r="E64" s="46" t="s">
        <v>11</v>
      </c>
      <c r="F64" s="69"/>
      <c r="G64" s="43" t="s">
        <v>97</v>
      </c>
      <c r="H64" s="11"/>
      <c r="I64" s="11"/>
      <c r="J64" s="11"/>
      <c r="K64" s="11"/>
      <c r="L64" s="11"/>
      <c r="M64" s="11"/>
      <c r="N64" s="11"/>
      <c r="O64" s="11"/>
      <c r="P64" s="11"/>
      <c r="Q64" s="44" t="s">
        <v>92</v>
      </c>
      <c r="R64" s="15">
        <v>34</v>
      </c>
    </row>
    <row r="65" spans="1:20" ht="12" customHeight="1" thickBot="1" x14ac:dyDescent="0.25">
      <c r="A65" s="118"/>
      <c r="B65" s="10">
        <v>0.875</v>
      </c>
      <c r="C65" s="45" t="s">
        <v>95</v>
      </c>
      <c r="D65" s="69"/>
      <c r="E65" s="46" t="s">
        <v>11</v>
      </c>
      <c r="F65" s="69"/>
      <c r="G65" s="43" t="s">
        <v>96</v>
      </c>
      <c r="H65" s="47"/>
      <c r="I65" s="47"/>
      <c r="J65" s="47"/>
      <c r="K65" s="47"/>
      <c r="L65" s="47"/>
      <c r="M65" s="47"/>
      <c r="N65" s="47"/>
      <c r="O65" s="47"/>
      <c r="P65" s="47"/>
      <c r="Q65" s="44" t="s">
        <v>68</v>
      </c>
      <c r="R65" s="15">
        <v>35</v>
      </c>
    </row>
    <row r="66" spans="1:20" ht="12" customHeight="1" thickTop="1" thickBot="1" x14ac:dyDescent="0.25">
      <c r="A66" s="118"/>
      <c r="B66" s="10">
        <v>0.91666666666666663</v>
      </c>
      <c r="C66" s="59" t="s">
        <v>93</v>
      </c>
      <c r="D66" s="70"/>
      <c r="E66" s="58" t="s">
        <v>11</v>
      </c>
      <c r="F66" s="70"/>
      <c r="G66" s="57" t="s">
        <v>65</v>
      </c>
      <c r="H66" s="47"/>
      <c r="I66" s="47"/>
      <c r="J66" s="47"/>
      <c r="K66" s="47"/>
      <c r="L66" s="47"/>
      <c r="M66" s="47"/>
      <c r="N66" s="47"/>
      <c r="O66" s="47"/>
      <c r="P66" s="47"/>
      <c r="Q66" s="95" t="s">
        <v>68</v>
      </c>
      <c r="R66" s="15">
        <v>36</v>
      </c>
    </row>
    <row r="67" spans="1:20" ht="12" customHeight="1" thickTop="1" x14ac:dyDescent="0.2">
      <c r="A67" s="140" t="s">
        <v>63</v>
      </c>
      <c r="B67" s="141"/>
      <c r="C67" s="141"/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9"/>
    </row>
    <row r="68" spans="1:20" ht="12" customHeight="1" x14ac:dyDescent="0.2">
      <c r="A68" s="120" t="s">
        <v>78</v>
      </c>
      <c r="B68" s="121"/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2"/>
    </row>
    <row r="69" spans="1:20" ht="12" customHeight="1" x14ac:dyDescent="0.2">
      <c r="A69" s="16" t="s">
        <v>0</v>
      </c>
      <c r="B69" s="6" t="s">
        <v>12</v>
      </c>
      <c r="C69" s="6" t="s">
        <v>9</v>
      </c>
      <c r="D69" s="129" t="s">
        <v>14</v>
      </c>
      <c r="E69" s="129"/>
      <c r="F69" s="129"/>
      <c r="G69" s="6" t="s">
        <v>10</v>
      </c>
      <c r="H69" s="11">
        <f>(IF(AND(NOT(ISBLANK(D69)),NOT(ISBLANK(F69))),1,0))</f>
        <v>0</v>
      </c>
      <c r="I69" s="11">
        <f>IF(AND(H69=1,D69&gt;F69),1,0)</f>
        <v>0</v>
      </c>
      <c r="J69" s="11">
        <f>IF(AND(H69=1,D69=F69),1,0)</f>
        <v>0</v>
      </c>
      <c r="K69" s="11">
        <f>IF(AND(H69=1,D69=F69),1,0)</f>
        <v>0</v>
      </c>
      <c r="L69" s="11">
        <f>IF(AND(H69=1,F69&gt;D69),1,0)</f>
        <v>0</v>
      </c>
      <c r="M69" s="11">
        <f>SUM(I69*3+J69)</f>
        <v>0</v>
      </c>
      <c r="N69" s="11">
        <f>SUM(L69*3+K69)</f>
        <v>0</v>
      </c>
      <c r="O69" s="11" t="str">
        <f>D69</f>
        <v>Placar</v>
      </c>
      <c r="P69" s="11">
        <f>F69</f>
        <v>0</v>
      </c>
      <c r="Q69" s="8" t="s">
        <v>16</v>
      </c>
      <c r="R69" s="14" t="s">
        <v>13</v>
      </c>
      <c r="S69" s="5"/>
      <c r="T69" s="5"/>
    </row>
    <row r="70" spans="1:20" s="5" customFormat="1" ht="12" customHeight="1" x14ac:dyDescent="0.2">
      <c r="A70" s="117">
        <v>45367</v>
      </c>
      <c r="B70" s="10">
        <v>0.79166666666666663</v>
      </c>
      <c r="C70" s="52" t="s">
        <v>89</v>
      </c>
      <c r="D70" s="71"/>
      <c r="E70" s="53" t="s">
        <v>11</v>
      </c>
      <c r="F70" s="71"/>
      <c r="G70" s="52" t="s">
        <v>99</v>
      </c>
      <c r="H70" s="54"/>
      <c r="I70" s="54"/>
      <c r="J70" s="54"/>
      <c r="K70" s="54"/>
      <c r="L70" s="54"/>
      <c r="M70" s="54"/>
      <c r="N70" s="54"/>
      <c r="O70" s="54"/>
      <c r="P70" s="54"/>
      <c r="Q70" s="51" t="s">
        <v>83</v>
      </c>
      <c r="R70" s="15">
        <v>37</v>
      </c>
    </row>
    <row r="71" spans="1:20" s="5" customFormat="1" ht="12" customHeight="1" x14ac:dyDescent="0.2">
      <c r="A71" s="118"/>
      <c r="B71" s="10">
        <v>0.83333333333333337</v>
      </c>
      <c r="C71" s="45" t="s">
        <v>66</v>
      </c>
      <c r="D71" s="69"/>
      <c r="E71" s="46" t="s">
        <v>11</v>
      </c>
      <c r="F71" s="69"/>
      <c r="G71" s="43" t="s">
        <v>69</v>
      </c>
      <c r="H71" s="11"/>
      <c r="I71" s="11"/>
      <c r="J71" s="11"/>
      <c r="K71" s="11"/>
      <c r="L71" s="11"/>
      <c r="M71" s="11"/>
      <c r="N71" s="11"/>
      <c r="O71" s="11"/>
      <c r="P71" s="11"/>
      <c r="Q71" s="44" t="s">
        <v>85</v>
      </c>
      <c r="R71" s="15">
        <v>38</v>
      </c>
    </row>
    <row r="72" spans="1:20" s="5" customFormat="1" ht="12" customHeight="1" x14ac:dyDescent="0.2">
      <c r="A72" s="118"/>
      <c r="B72" s="10">
        <v>0.875</v>
      </c>
      <c r="C72" s="45" t="s">
        <v>64</v>
      </c>
      <c r="D72" s="69"/>
      <c r="E72" s="46" t="s">
        <v>11</v>
      </c>
      <c r="F72" s="69"/>
      <c r="G72" s="43" t="s">
        <v>72</v>
      </c>
      <c r="H72" s="11"/>
      <c r="I72" s="11"/>
      <c r="J72" s="11"/>
      <c r="K72" s="11"/>
      <c r="L72" s="11"/>
      <c r="M72" s="11"/>
      <c r="N72" s="11"/>
      <c r="O72" s="11"/>
      <c r="P72" s="11"/>
      <c r="Q72" s="44" t="s">
        <v>68</v>
      </c>
      <c r="R72" s="15">
        <v>39</v>
      </c>
    </row>
    <row r="73" spans="1:20" s="5" customFormat="1" ht="12" customHeight="1" x14ac:dyDescent="0.2">
      <c r="A73" s="118"/>
      <c r="B73" s="10">
        <v>0.91666666666666663</v>
      </c>
      <c r="C73" s="48" t="s">
        <v>71</v>
      </c>
      <c r="D73" s="68"/>
      <c r="E73" s="49" t="s">
        <v>11</v>
      </c>
      <c r="F73" s="68"/>
      <c r="G73" s="48" t="s">
        <v>70</v>
      </c>
      <c r="H73" s="54"/>
      <c r="I73" s="54"/>
      <c r="J73" s="54"/>
      <c r="K73" s="54"/>
      <c r="L73" s="54"/>
      <c r="M73" s="54"/>
      <c r="N73" s="54"/>
      <c r="O73" s="54"/>
      <c r="P73" s="54"/>
      <c r="Q73" s="51" t="s">
        <v>68</v>
      </c>
      <c r="R73" s="15">
        <v>40</v>
      </c>
    </row>
    <row r="74" spans="1:20" s="5" customFormat="1" ht="12" customHeight="1" x14ac:dyDescent="0.2">
      <c r="A74" s="150" t="s">
        <v>79</v>
      </c>
      <c r="B74" s="151"/>
      <c r="C74" s="151"/>
      <c r="D74" s="151"/>
      <c r="E74" s="151"/>
      <c r="F74" s="151"/>
      <c r="G74" s="151"/>
      <c r="H74" s="151"/>
      <c r="I74" s="151"/>
      <c r="J74" s="151"/>
      <c r="K74" s="151"/>
      <c r="L74" s="151"/>
      <c r="M74" s="151"/>
      <c r="N74" s="151"/>
      <c r="O74" s="151"/>
      <c r="P74" s="151"/>
      <c r="Q74" s="151"/>
      <c r="R74" s="87"/>
    </row>
    <row r="75" spans="1:20" s="5" customFormat="1" ht="12" customHeight="1" x14ac:dyDescent="0.2">
      <c r="A75" s="89"/>
      <c r="B75" s="90"/>
      <c r="C75" s="90"/>
      <c r="D75" s="90" t="s">
        <v>80</v>
      </c>
      <c r="E75" s="90"/>
      <c r="F75" s="90" t="s">
        <v>104</v>
      </c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87"/>
    </row>
    <row r="76" spans="1:20" s="5" customFormat="1" ht="12" customHeight="1" x14ac:dyDescent="0.2">
      <c r="A76" s="16" t="s">
        <v>0</v>
      </c>
      <c r="B76" s="88" t="s">
        <v>12</v>
      </c>
      <c r="C76" s="88" t="s">
        <v>9</v>
      </c>
      <c r="D76" s="129" t="s">
        <v>14</v>
      </c>
      <c r="E76" s="129"/>
      <c r="F76" s="129"/>
      <c r="G76" s="88" t="s">
        <v>10</v>
      </c>
      <c r="H76" s="11">
        <f>(IF(AND(NOT(ISBLANK(D76)),NOT(ISBLANK(F76))),1,0))</f>
        <v>0</v>
      </c>
      <c r="I76" s="11">
        <f>IF(AND(H76=1,D76&gt;F76),1,0)</f>
        <v>0</v>
      </c>
      <c r="J76" s="11">
        <f>IF(AND(H76=1,D76=F76),1,0)</f>
        <v>0</v>
      </c>
      <c r="K76" s="11">
        <f>IF(AND(H76=1,D76=F76),1,0)</f>
        <v>0</v>
      </c>
      <c r="L76" s="11">
        <f>IF(AND(H76=1,F76&gt;D76),1,0)</f>
        <v>0</v>
      </c>
      <c r="M76" s="11">
        <f>SUM(I76*3+J76)</f>
        <v>0</v>
      </c>
      <c r="N76" s="11">
        <f>SUM(L76*3+K76)</f>
        <v>0</v>
      </c>
      <c r="O76" s="11" t="str">
        <f>D76</f>
        <v>Placar</v>
      </c>
      <c r="P76" s="11">
        <f>F76</f>
        <v>0</v>
      </c>
      <c r="Q76" s="8" t="s">
        <v>16</v>
      </c>
      <c r="R76" s="14" t="s">
        <v>13</v>
      </c>
    </row>
    <row r="77" spans="1:20" s="5" customFormat="1" ht="12" customHeight="1" x14ac:dyDescent="0.2">
      <c r="A77" s="117">
        <v>45373</v>
      </c>
      <c r="B77" s="10">
        <v>0.79166666666666663</v>
      </c>
      <c r="C77" s="45" t="s">
        <v>69</v>
      </c>
      <c r="D77" s="69"/>
      <c r="E77" s="46" t="s">
        <v>11</v>
      </c>
      <c r="F77" s="69"/>
      <c r="G77" s="43" t="s">
        <v>101</v>
      </c>
      <c r="H77" s="11"/>
      <c r="I77" s="11"/>
      <c r="J77" s="11"/>
      <c r="K77" s="11"/>
      <c r="L77" s="11"/>
      <c r="M77" s="11"/>
      <c r="N77" s="11"/>
      <c r="O77" s="11"/>
      <c r="P77" s="11"/>
      <c r="Q77" s="44" t="s">
        <v>92</v>
      </c>
      <c r="R77" s="15">
        <v>41</v>
      </c>
    </row>
    <row r="78" spans="1:20" s="5" customFormat="1" ht="12" customHeight="1" x14ac:dyDescent="0.2">
      <c r="A78" s="118"/>
      <c r="B78" s="10">
        <v>0.83333333333333337</v>
      </c>
      <c r="C78" s="45"/>
      <c r="D78" s="69"/>
      <c r="E78" s="46" t="s">
        <v>11</v>
      </c>
      <c r="F78" s="69"/>
      <c r="G78" s="43"/>
      <c r="H78" s="11"/>
      <c r="I78" s="11"/>
      <c r="J78" s="11"/>
      <c r="K78" s="11"/>
      <c r="L78" s="11"/>
      <c r="M78" s="11"/>
      <c r="N78" s="11"/>
      <c r="O78" s="11"/>
      <c r="P78" s="11"/>
      <c r="Q78" s="44"/>
      <c r="R78" s="15">
        <v>42</v>
      </c>
    </row>
    <row r="79" spans="1:20" s="5" customFormat="1" ht="12" customHeight="1" x14ac:dyDescent="0.2">
      <c r="A79" s="118"/>
      <c r="B79" s="10">
        <v>0.875</v>
      </c>
      <c r="C79" s="45"/>
      <c r="D79" s="69"/>
      <c r="E79" s="46" t="s">
        <v>11</v>
      </c>
      <c r="F79" s="69"/>
      <c r="G79" s="43"/>
      <c r="H79" s="47"/>
      <c r="I79" s="47"/>
      <c r="J79" s="47"/>
      <c r="K79" s="47"/>
      <c r="L79" s="47"/>
      <c r="M79" s="47"/>
      <c r="N79" s="47"/>
      <c r="O79" s="47"/>
      <c r="P79" s="47"/>
      <c r="Q79" s="44" t="s">
        <v>68</v>
      </c>
      <c r="R79" s="15">
        <v>43</v>
      </c>
    </row>
    <row r="80" spans="1:20" s="5" customFormat="1" ht="12" customHeight="1" x14ac:dyDescent="0.2">
      <c r="A80" s="118"/>
      <c r="B80" s="10">
        <v>0.91666666666666663</v>
      </c>
      <c r="C80" s="59"/>
      <c r="D80" s="69"/>
      <c r="E80" s="46" t="s">
        <v>11</v>
      </c>
      <c r="F80" s="69"/>
      <c r="G80" s="59"/>
      <c r="H80" s="47"/>
      <c r="I80" s="47"/>
      <c r="J80" s="47"/>
      <c r="K80" s="47"/>
      <c r="L80" s="47"/>
      <c r="M80" s="47"/>
      <c r="N80" s="47"/>
      <c r="O80" s="47"/>
      <c r="P80" s="47"/>
      <c r="Q80" s="44" t="s">
        <v>68</v>
      </c>
      <c r="R80" s="15">
        <v>44</v>
      </c>
    </row>
    <row r="81" spans="1:20" s="5" customFormat="1" ht="12" customHeight="1" x14ac:dyDescent="0.2">
      <c r="A81" s="150" t="s">
        <v>82</v>
      </c>
      <c r="B81" s="151"/>
      <c r="C81" s="151"/>
      <c r="D81" s="151"/>
      <c r="E81" s="151"/>
      <c r="F81" s="151"/>
      <c r="G81" s="151"/>
      <c r="H81" s="151"/>
      <c r="I81" s="151"/>
      <c r="J81" s="151"/>
      <c r="K81" s="151"/>
      <c r="L81" s="151"/>
      <c r="M81" s="151"/>
      <c r="N81" s="151"/>
      <c r="O81" s="151"/>
      <c r="P81" s="151"/>
      <c r="Q81" s="151"/>
      <c r="R81" s="87"/>
    </row>
    <row r="82" spans="1:20" s="5" customFormat="1" ht="12" customHeight="1" x14ac:dyDescent="0.2">
      <c r="A82" s="89"/>
      <c r="B82" s="90"/>
      <c r="C82" s="90"/>
      <c r="D82" s="90" t="s">
        <v>81</v>
      </c>
      <c r="E82" s="90"/>
      <c r="F82" s="90" t="s">
        <v>104</v>
      </c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87"/>
    </row>
    <row r="83" spans="1:20" s="5" customFormat="1" ht="12" customHeight="1" x14ac:dyDescent="0.2">
      <c r="A83" s="16" t="s">
        <v>0</v>
      </c>
      <c r="B83" s="88" t="s">
        <v>12</v>
      </c>
      <c r="C83" s="88" t="s">
        <v>9</v>
      </c>
      <c r="D83" s="129" t="s">
        <v>14</v>
      </c>
      <c r="E83" s="129"/>
      <c r="F83" s="129"/>
      <c r="G83" s="88" t="s">
        <v>10</v>
      </c>
      <c r="H83" s="11">
        <f>(IF(AND(NOT(ISBLANK(D83)),NOT(ISBLANK(F83))),1,0))</f>
        <v>0</v>
      </c>
      <c r="I83" s="11">
        <f>IF(AND(H83=1,D83&gt;F83),1,0)</f>
        <v>0</v>
      </c>
      <c r="J83" s="11">
        <f>IF(AND(H83=1,D83=F83),1,0)</f>
        <v>0</v>
      </c>
      <c r="K83" s="11">
        <f>IF(AND(H83=1,D83=F83),1,0)</f>
        <v>0</v>
      </c>
      <c r="L83" s="11">
        <f>IF(AND(H83=1,F83&gt;D83),1,0)</f>
        <v>0</v>
      </c>
      <c r="M83" s="11">
        <f>SUM(I83*3+J83)</f>
        <v>0</v>
      </c>
      <c r="N83" s="11">
        <f>SUM(L83*3+K83)</f>
        <v>0</v>
      </c>
      <c r="O83" s="11" t="str">
        <f>D83</f>
        <v>Placar</v>
      </c>
      <c r="P83" s="11">
        <f>F83</f>
        <v>0</v>
      </c>
      <c r="Q83" s="8" t="s">
        <v>16</v>
      </c>
      <c r="R83" s="14" t="s">
        <v>13</v>
      </c>
    </row>
    <row r="84" spans="1:20" s="5" customFormat="1" ht="12" customHeight="1" x14ac:dyDescent="0.2">
      <c r="A84" s="117">
        <v>45374</v>
      </c>
      <c r="B84" s="10">
        <v>0.79166666666666663</v>
      </c>
      <c r="C84" s="45" t="s">
        <v>91</v>
      </c>
      <c r="D84" s="69"/>
      <c r="E84" s="46" t="s">
        <v>11</v>
      </c>
      <c r="F84" s="69"/>
      <c r="G84" s="43" t="s">
        <v>97</v>
      </c>
      <c r="H84" s="11"/>
      <c r="I84" s="11"/>
      <c r="J84" s="11"/>
      <c r="K84" s="11"/>
      <c r="L84" s="11"/>
      <c r="M84" s="11"/>
      <c r="N84" s="11"/>
      <c r="O84" s="11"/>
      <c r="P84" s="11"/>
      <c r="Q84" s="44" t="s">
        <v>92</v>
      </c>
      <c r="R84" s="15">
        <v>45</v>
      </c>
    </row>
    <row r="85" spans="1:20" s="5" customFormat="1" ht="12" customHeight="1" x14ac:dyDescent="0.2">
      <c r="A85" s="118"/>
      <c r="B85" s="10">
        <v>0.83333333333333337</v>
      </c>
      <c r="C85" s="45"/>
      <c r="D85" s="69"/>
      <c r="E85" s="46" t="s">
        <v>11</v>
      </c>
      <c r="F85" s="69"/>
      <c r="G85" s="43"/>
      <c r="H85" s="11"/>
      <c r="I85" s="11"/>
      <c r="J85" s="11"/>
      <c r="K85" s="11"/>
      <c r="L85" s="11"/>
      <c r="M85" s="11"/>
      <c r="N85" s="11"/>
      <c r="O85" s="11"/>
      <c r="P85" s="11"/>
      <c r="Q85" s="44" t="s">
        <v>68</v>
      </c>
      <c r="R85" s="15">
        <v>46</v>
      </c>
    </row>
    <row r="86" spans="1:20" s="5" customFormat="1" ht="12" customHeight="1" x14ac:dyDescent="0.2">
      <c r="A86" s="118"/>
      <c r="B86" s="10">
        <v>0.875</v>
      </c>
      <c r="C86" s="45"/>
      <c r="D86" s="69"/>
      <c r="E86" s="46" t="s">
        <v>11</v>
      </c>
      <c r="F86" s="69"/>
      <c r="G86" s="43"/>
      <c r="H86" s="47"/>
      <c r="I86" s="47"/>
      <c r="J86" s="47"/>
      <c r="K86" s="47"/>
      <c r="L86" s="47"/>
      <c r="M86" s="47"/>
      <c r="N86" s="47"/>
      <c r="O86" s="47"/>
      <c r="P86" s="47"/>
      <c r="Q86" s="44" t="s">
        <v>68</v>
      </c>
      <c r="R86" s="15">
        <v>47</v>
      </c>
    </row>
    <row r="87" spans="1:20" s="5" customFormat="1" ht="12" customHeight="1" x14ac:dyDescent="0.2">
      <c r="A87" s="118"/>
      <c r="B87" s="10">
        <v>0.91666666666666663</v>
      </c>
      <c r="C87" s="59"/>
      <c r="D87" s="69"/>
      <c r="E87" s="46" t="s">
        <v>11</v>
      </c>
      <c r="F87" s="69"/>
      <c r="G87" s="59"/>
      <c r="H87" s="47"/>
      <c r="I87" s="47"/>
      <c r="J87" s="47"/>
      <c r="K87" s="47"/>
      <c r="L87" s="47"/>
      <c r="M87" s="47"/>
      <c r="N87" s="47"/>
      <c r="O87" s="47"/>
      <c r="P87" s="47"/>
      <c r="Q87" s="44"/>
      <c r="R87" s="15">
        <v>48</v>
      </c>
    </row>
    <row r="88" spans="1:20" s="5" customFormat="1" ht="12" customHeight="1" x14ac:dyDescent="0.2">
      <c r="A88" s="150" t="s">
        <v>82</v>
      </c>
      <c r="B88" s="151"/>
      <c r="C88" s="151"/>
      <c r="D88" s="151"/>
      <c r="E88" s="151"/>
      <c r="F88" s="151"/>
      <c r="G88" s="151"/>
      <c r="H88" s="151"/>
      <c r="I88" s="151"/>
      <c r="J88" s="151"/>
      <c r="K88" s="151"/>
      <c r="L88" s="151"/>
      <c r="M88" s="151"/>
      <c r="N88" s="151"/>
      <c r="O88" s="151"/>
      <c r="P88" s="151"/>
      <c r="Q88" s="151"/>
      <c r="R88" s="87"/>
      <c r="S88" s="2"/>
      <c r="T88" s="2"/>
    </row>
    <row r="89" spans="1:20" s="5" customFormat="1" ht="12" customHeight="1" x14ac:dyDescent="0.2">
      <c r="A89" s="89"/>
      <c r="B89" s="90"/>
      <c r="C89" s="90"/>
      <c r="D89" s="90" t="s">
        <v>84</v>
      </c>
      <c r="E89" s="90"/>
      <c r="F89" s="90" t="s">
        <v>104</v>
      </c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87"/>
      <c r="S89" s="2"/>
      <c r="T89" s="2"/>
    </row>
    <row r="90" spans="1:20" ht="12" customHeight="1" x14ac:dyDescent="0.2">
      <c r="A90" s="16" t="s">
        <v>0</v>
      </c>
      <c r="B90" s="88" t="s">
        <v>12</v>
      </c>
      <c r="C90" s="88" t="s">
        <v>9</v>
      </c>
      <c r="D90" s="129" t="s">
        <v>14</v>
      </c>
      <c r="E90" s="129"/>
      <c r="F90" s="129"/>
      <c r="G90" s="88" t="s">
        <v>10</v>
      </c>
      <c r="H90" s="11">
        <f>(IF(AND(NOT(ISBLANK(D90)),NOT(ISBLANK(F90))),1,0))</f>
        <v>0</v>
      </c>
      <c r="I90" s="11">
        <f>IF(AND(H90=1,D90&gt;F90),1,0)</f>
        <v>0</v>
      </c>
      <c r="J90" s="11">
        <f>IF(AND(H90=1,D90=F90),1,0)</f>
        <v>0</v>
      </c>
      <c r="K90" s="11">
        <f>IF(AND(H90=1,D90=F90),1,0)</f>
        <v>0</v>
      </c>
      <c r="L90" s="11">
        <f>IF(AND(H90=1,F90&gt;D90),1,0)</f>
        <v>0</v>
      </c>
      <c r="M90" s="11">
        <f>SUM(I90*3+J90)</f>
        <v>0</v>
      </c>
      <c r="N90" s="11">
        <f>SUM(L90*3+K90)</f>
        <v>0</v>
      </c>
      <c r="O90" s="11" t="str">
        <f>D90</f>
        <v>Placar</v>
      </c>
      <c r="P90" s="11">
        <f>F90</f>
        <v>0</v>
      </c>
      <c r="Q90" s="8" t="s">
        <v>16</v>
      </c>
      <c r="R90" s="14" t="s">
        <v>13</v>
      </c>
    </row>
    <row r="91" spans="1:20" ht="12" customHeight="1" x14ac:dyDescent="0.2">
      <c r="A91" s="117"/>
      <c r="B91" s="10">
        <v>0.79166666666666663</v>
      </c>
      <c r="C91" s="45"/>
      <c r="D91" s="69"/>
      <c r="E91" s="46" t="s">
        <v>11</v>
      </c>
      <c r="F91" s="69"/>
      <c r="G91" s="43"/>
      <c r="H91" s="11"/>
      <c r="I91" s="11"/>
      <c r="J91" s="11"/>
      <c r="K91" s="11"/>
      <c r="L91" s="11"/>
      <c r="M91" s="11"/>
      <c r="N91" s="11"/>
      <c r="O91" s="11"/>
      <c r="P91" s="11"/>
      <c r="Q91" s="44"/>
      <c r="R91" s="15">
        <v>49</v>
      </c>
    </row>
    <row r="92" spans="1:20" ht="12" customHeight="1" x14ac:dyDescent="0.2">
      <c r="A92" s="118"/>
      <c r="B92" s="10">
        <v>0.83333333333333337</v>
      </c>
      <c r="C92" s="45"/>
      <c r="D92" s="69"/>
      <c r="E92" s="46" t="s">
        <v>11</v>
      </c>
      <c r="F92" s="69"/>
      <c r="G92" s="43"/>
      <c r="H92" s="11"/>
      <c r="I92" s="11"/>
      <c r="J92" s="11"/>
      <c r="K92" s="11"/>
      <c r="L92" s="11"/>
      <c r="M92" s="11"/>
      <c r="N92" s="11"/>
      <c r="O92" s="11"/>
      <c r="P92" s="11"/>
      <c r="Q92" s="44"/>
      <c r="R92" s="15">
        <v>50</v>
      </c>
    </row>
    <row r="93" spans="1:20" ht="12" customHeight="1" x14ac:dyDescent="0.2">
      <c r="A93" s="118"/>
      <c r="B93" s="10">
        <v>0.875</v>
      </c>
      <c r="C93" s="45"/>
      <c r="D93" s="69"/>
      <c r="E93" s="46" t="s">
        <v>11</v>
      </c>
      <c r="F93" s="69"/>
      <c r="G93" s="43"/>
      <c r="H93" s="47"/>
      <c r="I93" s="47"/>
      <c r="J93" s="47"/>
      <c r="K93" s="47"/>
      <c r="L93" s="47"/>
      <c r="M93" s="47"/>
      <c r="N93" s="47"/>
      <c r="O93" s="47"/>
      <c r="P93" s="47"/>
      <c r="Q93" s="44"/>
      <c r="R93" s="15">
        <v>51</v>
      </c>
    </row>
    <row r="94" spans="1:20" ht="12" customHeight="1" x14ac:dyDescent="0.2">
      <c r="A94" s="118"/>
      <c r="B94" s="10">
        <v>0.91666666666666663</v>
      </c>
      <c r="C94" s="59"/>
      <c r="D94" s="69"/>
      <c r="E94" s="46" t="s">
        <v>11</v>
      </c>
      <c r="F94" s="69"/>
      <c r="G94" s="59"/>
      <c r="H94" s="47"/>
      <c r="I94" s="47"/>
      <c r="J94" s="47"/>
      <c r="K94" s="47"/>
      <c r="L94" s="47"/>
      <c r="M94" s="47"/>
      <c r="N94" s="47"/>
      <c r="O94" s="47"/>
      <c r="P94" s="47"/>
      <c r="Q94" s="44"/>
      <c r="R94" s="15">
        <v>52</v>
      </c>
    </row>
    <row r="95" spans="1:20" ht="12" customHeight="1" x14ac:dyDescent="0.2">
      <c r="A95" s="150" t="s">
        <v>82</v>
      </c>
      <c r="B95" s="151"/>
      <c r="C95" s="151"/>
      <c r="D95" s="151"/>
      <c r="E95" s="151"/>
      <c r="F95" s="151"/>
      <c r="G95" s="151"/>
      <c r="H95" s="151"/>
      <c r="I95" s="151"/>
      <c r="J95" s="151"/>
      <c r="K95" s="151"/>
      <c r="L95" s="151"/>
      <c r="M95" s="151"/>
      <c r="N95" s="151"/>
      <c r="O95" s="151"/>
      <c r="P95" s="151"/>
      <c r="Q95" s="151"/>
      <c r="R95" s="87"/>
    </row>
    <row r="96" spans="1:20" ht="12" customHeight="1" x14ac:dyDescent="0.2">
      <c r="A96" s="89"/>
      <c r="B96" s="90"/>
      <c r="C96" s="90"/>
      <c r="D96" s="90" t="s">
        <v>87</v>
      </c>
      <c r="E96" s="90"/>
      <c r="F96" s="90" t="s">
        <v>104</v>
      </c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87"/>
    </row>
    <row r="97" spans="1:18" ht="12" customHeight="1" x14ac:dyDescent="0.2">
      <c r="A97" s="16" t="s">
        <v>0</v>
      </c>
      <c r="B97" s="88" t="s">
        <v>12</v>
      </c>
      <c r="C97" s="88" t="s">
        <v>9</v>
      </c>
      <c r="D97" s="129" t="s">
        <v>14</v>
      </c>
      <c r="E97" s="129"/>
      <c r="F97" s="129"/>
      <c r="G97" s="88" t="s">
        <v>10</v>
      </c>
      <c r="H97" s="11">
        <f>(IF(AND(NOT(ISBLANK(D97)),NOT(ISBLANK(F97))),1,0))</f>
        <v>0</v>
      </c>
      <c r="I97" s="11">
        <f>IF(AND(H97=1,D97&gt;F97),1,0)</f>
        <v>0</v>
      </c>
      <c r="J97" s="11">
        <f>IF(AND(H97=1,D97=F97),1,0)</f>
        <v>0</v>
      </c>
      <c r="K97" s="11">
        <f>IF(AND(H97=1,D97=F97),1,0)</f>
        <v>0</v>
      </c>
      <c r="L97" s="11">
        <f>IF(AND(H97=1,F97&gt;D97),1,0)</f>
        <v>0</v>
      </c>
      <c r="M97" s="11">
        <f>SUM(I97*3+J97)</f>
        <v>0</v>
      </c>
      <c r="N97" s="11">
        <f>SUM(L97*3+K97)</f>
        <v>0</v>
      </c>
      <c r="O97" s="11" t="str">
        <f>D97</f>
        <v>Placar</v>
      </c>
      <c r="P97" s="11">
        <f>F97</f>
        <v>0</v>
      </c>
      <c r="Q97" s="8" t="s">
        <v>16</v>
      </c>
      <c r="R97" s="14" t="s">
        <v>13</v>
      </c>
    </row>
    <row r="98" spans="1:18" ht="12" customHeight="1" x14ac:dyDescent="0.2">
      <c r="A98" s="117"/>
      <c r="B98" s="10">
        <v>0.79166666666666663</v>
      </c>
      <c r="C98" s="45"/>
      <c r="D98" s="69"/>
      <c r="E98" s="46" t="s">
        <v>11</v>
      </c>
      <c r="F98" s="69"/>
      <c r="G98" s="43"/>
      <c r="H98" s="11"/>
      <c r="I98" s="11"/>
      <c r="J98" s="11"/>
      <c r="K98" s="11"/>
      <c r="L98" s="11"/>
      <c r="M98" s="11"/>
      <c r="N98" s="11"/>
      <c r="O98" s="11"/>
      <c r="P98" s="11"/>
      <c r="Q98" s="44"/>
      <c r="R98" s="15">
        <v>53</v>
      </c>
    </row>
    <row r="99" spans="1:18" ht="12" customHeight="1" x14ac:dyDescent="0.2">
      <c r="A99" s="118"/>
      <c r="B99" s="10">
        <v>0.83333333333333337</v>
      </c>
      <c r="C99" s="45"/>
      <c r="D99" s="69"/>
      <c r="E99" s="46" t="s">
        <v>11</v>
      </c>
      <c r="F99" s="69"/>
      <c r="G99" s="43"/>
      <c r="H99" s="11"/>
      <c r="I99" s="11"/>
      <c r="J99" s="11"/>
      <c r="K99" s="11"/>
      <c r="L99" s="11"/>
      <c r="M99" s="11"/>
      <c r="N99" s="11"/>
      <c r="O99" s="11"/>
      <c r="P99" s="11"/>
      <c r="Q99" s="44"/>
      <c r="R99" s="15">
        <v>54</v>
      </c>
    </row>
    <row r="100" spans="1:18" ht="12" customHeight="1" x14ac:dyDescent="0.2">
      <c r="A100" s="118"/>
      <c r="B100" s="10">
        <v>0.875</v>
      </c>
      <c r="C100" s="45"/>
      <c r="D100" s="69"/>
      <c r="E100" s="46" t="s">
        <v>11</v>
      </c>
      <c r="F100" s="69"/>
      <c r="G100" s="43"/>
      <c r="H100" s="47"/>
      <c r="I100" s="47"/>
      <c r="J100" s="47"/>
      <c r="K100" s="47"/>
      <c r="L100" s="47"/>
      <c r="M100" s="47"/>
      <c r="N100" s="47"/>
      <c r="O100" s="47"/>
      <c r="P100" s="47"/>
      <c r="Q100" s="44"/>
      <c r="R100" s="15">
        <v>55</v>
      </c>
    </row>
    <row r="101" spans="1:18" ht="12" customHeight="1" x14ac:dyDescent="0.2">
      <c r="A101" s="118"/>
      <c r="B101" s="10">
        <v>0.91666666666666663</v>
      </c>
      <c r="C101" s="59"/>
      <c r="D101" s="69"/>
      <c r="E101" s="46" t="s">
        <v>11</v>
      </c>
      <c r="F101" s="69"/>
      <c r="G101" s="59"/>
      <c r="H101" s="47"/>
      <c r="I101" s="47"/>
      <c r="J101" s="47"/>
      <c r="K101" s="47"/>
      <c r="L101" s="47"/>
      <c r="M101" s="47"/>
      <c r="N101" s="47"/>
      <c r="O101" s="47"/>
      <c r="P101" s="47"/>
      <c r="Q101" s="44"/>
      <c r="R101" s="15">
        <v>56</v>
      </c>
    </row>
    <row r="102" spans="1:18" ht="12" customHeight="1" x14ac:dyDescent="0.2">
      <c r="A102" s="150" t="s">
        <v>86</v>
      </c>
      <c r="B102" s="151"/>
      <c r="C102" s="151"/>
      <c r="D102" s="151"/>
      <c r="E102" s="151"/>
      <c r="F102" s="151"/>
      <c r="G102" s="151"/>
      <c r="H102" s="151"/>
      <c r="I102" s="151"/>
      <c r="J102" s="151"/>
      <c r="K102" s="151"/>
      <c r="L102" s="151"/>
      <c r="M102" s="151"/>
      <c r="N102" s="151"/>
      <c r="O102" s="151"/>
      <c r="P102" s="151"/>
      <c r="Q102" s="151"/>
      <c r="R102" s="87"/>
    </row>
    <row r="103" spans="1:18" ht="12" customHeight="1" x14ac:dyDescent="0.2">
      <c r="A103" s="89"/>
      <c r="B103" s="90"/>
      <c r="C103" s="90"/>
      <c r="D103" s="90" t="s">
        <v>88</v>
      </c>
      <c r="E103" s="90"/>
      <c r="F103" s="90" t="s">
        <v>104</v>
      </c>
      <c r="G103" s="90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87"/>
    </row>
    <row r="104" spans="1:18" ht="12" customHeight="1" x14ac:dyDescent="0.2">
      <c r="A104" s="16" t="s">
        <v>0</v>
      </c>
      <c r="B104" s="88" t="s">
        <v>12</v>
      </c>
      <c r="C104" s="88" t="s">
        <v>9</v>
      </c>
      <c r="D104" s="129" t="s">
        <v>14</v>
      </c>
      <c r="E104" s="129"/>
      <c r="F104" s="129"/>
      <c r="G104" s="88" t="s">
        <v>10</v>
      </c>
      <c r="H104" s="11">
        <f>(IF(AND(NOT(ISBLANK(D104)),NOT(ISBLANK(F104))),1,0))</f>
        <v>0</v>
      </c>
      <c r="I104" s="11">
        <f>IF(AND(H104=1,D104&gt;F104),1,0)</f>
        <v>0</v>
      </c>
      <c r="J104" s="11">
        <f>IF(AND(H104=1,D104=F104),1,0)</f>
        <v>0</v>
      </c>
      <c r="K104" s="11">
        <f>IF(AND(H104=1,D104=F104),1,0)</f>
        <v>0</v>
      </c>
      <c r="L104" s="11">
        <f>IF(AND(H104=1,F104&gt;D104),1,0)</f>
        <v>0</v>
      </c>
      <c r="M104" s="11">
        <f>SUM(I104*3+J104)</f>
        <v>0</v>
      </c>
      <c r="N104" s="11">
        <f>SUM(L104*3+K104)</f>
        <v>0</v>
      </c>
      <c r="O104" s="11" t="str">
        <f>D104</f>
        <v>Placar</v>
      </c>
      <c r="P104" s="11">
        <f>F104</f>
        <v>0</v>
      </c>
      <c r="Q104" s="8" t="s">
        <v>16</v>
      </c>
      <c r="R104" s="14" t="s">
        <v>13</v>
      </c>
    </row>
    <row r="105" spans="1:18" ht="12" customHeight="1" x14ac:dyDescent="0.2">
      <c r="A105" s="117"/>
      <c r="B105" s="10">
        <v>0.79166666666666663</v>
      </c>
      <c r="C105" s="45"/>
      <c r="D105" s="69"/>
      <c r="E105" s="46" t="s">
        <v>11</v>
      </c>
      <c r="F105" s="69"/>
      <c r="G105" s="43"/>
      <c r="H105" s="11"/>
      <c r="I105" s="11"/>
      <c r="J105" s="11"/>
      <c r="K105" s="11"/>
      <c r="L105" s="11"/>
      <c r="M105" s="11"/>
      <c r="N105" s="11"/>
      <c r="O105" s="11"/>
      <c r="P105" s="11"/>
      <c r="Q105" s="44"/>
      <c r="R105" s="15">
        <v>57</v>
      </c>
    </row>
    <row r="106" spans="1:18" ht="12" customHeight="1" x14ac:dyDescent="0.2">
      <c r="A106" s="118"/>
      <c r="B106" s="10">
        <v>0.83333333333333337</v>
      </c>
      <c r="C106" s="45"/>
      <c r="D106" s="69"/>
      <c r="E106" s="46" t="s">
        <v>11</v>
      </c>
      <c r="F106" s="69"/>
      <c r="G106" s="43"/>
      <c r="H106" s="11"/>
      <c r="I106" s="11"/>
      <c r="J106" s="11"/>
      <c r="K106" s="11"/>
      <c r="L106" s="11"/>
      <c r="M106" s="11"/>
      <c r="N106" s="11"/>
      <c r="O106" s="11"/>
      <c r="P106" s="11"/>
      <c r="Q106" s="44"/>
      <c r="R106" s="15">
        <v>58</v>
      </c>
    </row>
    <row r="107" spans="1:18" ht="12" customHeight="1" x14ac:dyDescent="0.2">
      <c r="A107" s="118"/>
      <c r="B107" s="10">
        <v>0.875</v>
      </c>
      <c r="C107" s="45"/>
      <c r="D107" s="69"/>
      <c r="E107" s="46" t="s">
        <v>11</v>
      </c>
      <c r="F107" s="69"/>
      <c r="G107" s="43"/>
      <c r="H107" s="47"/>
      <c r="I107" s="47"/>
      <c r="J107" s="47"/>
      <c r="K107" s="47"/>
      <c r="L107" s="47"/>
      <c r="M107" s="47"/>
      <c r="N107" s="47"/>
      <c r="O107" s="47"/>
      <c r="P107" s="47"/>
      <c r="Q107" s="44"/>
      <c r="R107" s="15">
        <v>59</v>
      </c>
    </row>
    <row r="108" spans="1:18" ht="12" customHeight="1" x14ac:dyDescent="0.2">
      <c r="A108" s="118"/>
      <c r="B108" s="10">
        <v>0.91666666666666663</v>
      </c>
      <c r="C108" s="59"/>
      <c r="D108" s="69"/>
      <c r="E108" s="46" t="s">
        <v>11</v>
      </c>
      <c r="F108" s="69"/>
      <c r="G108" s="59"/>
      <c r="H108" s="47"/>
      <c r="I108" s="47"/>
      <c r="J108" s="47"/>
      <c r="K108" s="47"/>
      <c r="L108" s="47"/>
      <c r="M108" s="47"/>
      <c r="N108" s="47"/>
      <c r="O108" s="47"/>
      <c r="P108" s="47"/>
      <c r="Q108" s="44"/>
      <c r="R108" s="15">
        <v>60</v>
      </c>
    </row>
    <row r="109" spans="1:18" ht="12" customHeight="1" x14ac:dyDescent="0.25">
      <c r="J109" s="4"/>
      <c r="Q109" s="2"/>
    </row>
    <row r="110" spans="1:18" ht="12" customHeight="1" x14ac:dyDescent="0.25">
      <c r="J110" s="4"/>
      <c r="Q110" s="2"/>
    </row>
    <row r="111" spans="1:18" ht="12" customHeight="1" x14ac:dyDescent="0.25">
      <c r="J111" s="4"/>
      <c r="Q111" s="2"/>
    </row>
    <row r="112" spans="1:18" ht="12" customHeight="1" x14ac:dyDescent="0.25">
      <c r="J112" s="4"/>
      <c r="Q112" s="2"/>
    </row>
    <row r="113" spans="10:17" ht="12" customHeight="1" x14ac:dyDescent="0.25">
      <c r="J113" s="4"/>
      <c r="Q113" s="2"/>
    </row>
    <row r="114" spans="10:17" ht="12" customHeight="1" x14ac:dyDescent="0.25">
      <c r="J114" s="4"/>
      <c r="Q114" s="2"/>
    </row>
    <row r="115" spans="10:17" ht="12" customHeight="1" x14ac:dyDescent="0.25">
      <c r="J115" s="4"/>
      <c r="Q115" s="2"/>
    </row>
    <row r="116" spans="10:17" ht="12" customHeight="1" x14ac:dyDescent="0.25">
      <c r="J116" s="4"/>
      <c r="Q116" s="2"/>
    </row>
    <row r="117" spans="10:17" ht="12" customHeight="1" x14ac:dyDescent="0.25">
      <c r="J117" s="4"/>
      <c r="Q117" s="2"/>
    </row>
    <row r="118" spans="10:17" ht="12" customHeight="1" x14ac:dyDescent="0.25">
      <c r="J118" s="4"/>
      <c r="Q118" s="2"/>
    </row>
    <row r="119" spans="10:17" ht="12" customHeight="1" x14ac:dyDescent="0.25">
      <c r="J119" s="4"/>
      <c r="Q119" s="2"/>
    </row>
    <row r="120" spans="10:17" ht="12" customHeight="1" x14ac:dyDescent="0.25">
      <c r="J120" s="4"/>
      <c r="Q120" s="2"/>
    </row>
    <row r="121" spans="10:17" ht="12" customHeight="1" x14ac:dyDescent="0.25">
      <c r="J121" s="4"/>
      <c r="Q121" s="2"/>
    </row>
    <row r="122" spans="10:17" ht="12" customHeight="1" x14ac:dyDescent="0.25">
      <c r="J122" s="4"/>
      <c r="Q122" s="2"/>
    </row>
    <row r="123" spans="10:17" ht="12" customHeight="1" x14ac:dyDescent="0.25">
      <c r="J123" s="4"/>
      <c r="Q123" s="2"/>
    </row>
    <row r="124" spans="10:17" ht="12" customHeight="1" x14ac:dyDescent="0.25">
      <c r="J124" s="4"/>
      <c r="Q124" s="2"/>
    </row>
    <row r="125" spans="10:17" ht="12" customHeight="1" x14ac:dyDescent="0.25">
      <c r="J125" s="4"/>
      <c r="Q125" s="2"/>
    </row>
    <row r="126" spans="10:17" ht="12" customHeight="1" x14ac:dyDescent="0.25">
      <c r="J126" s="4"/>
      <c r="Q126" s="2"/>
    </row>
    <row r="127" spans="10:17" ht="12" customHeight="1" x14ac:dyDescent="0.25">
      <c r="J127" s="4"/>
      <c r="Q127" s="2"/>
    </row>
    <row r="128" spans="10:17" ht="12" customHeight="1" x14ac:dyDescent="0.25">
      <c r="J128" s="4"/>
      <c r="Q128" s="2"/>
    </row>
    <row r="129" spans="10:17" ht="12" customHeight="1" x14ac:dyDescent="0.25">
      <c r="J129" s="4"/>
      <c r="Q129" s="2"/>
    </row>
    <row r="130" spans="10:17" ht="12" customHeight="1" x14ac:dyDescent="0.25">
      <c r="J130" s="4"/>
      <c r="Q130" s="2"/>
    </row>
    <row r="131" spans="10:17" ht="12" customHeight="1" x14ac:dyDescent="0.25">
      <c r="J131" s="4"/>
      <c r="Q131" s="2"/>
    </row>
    <row r="132" spans="10:17" ht="12" customHeight="1" x14ac:dyDescent="0.25">
      <c r="J132" s="4"/>
      <c r="Q132" s="2"/>
    </row>
    <row r="133" spans="10:17" ht="12" customHeight="1" x14ac:dyDescent="0.25">
      <c r="J133" s="4"/>
      <c r="Q133" s="2"/>
    </row>
    <row r="134" spans="10:17" ht="12" customHeight="1" x14ac:dyDescent="0.25">
      <c r="J134" s="4"/>
      <c r="Q134" s="2"/>
    </row>
    <row r="135" spans="10:17" ht="12" customHeight="1" x14ac:dyDescent="0.25">
      <c r="J135" s="4"/>
      <c r="Q135" s="2"/>
    </row>
    <row r="136" spans="10:17" ht="12" customHeight="1" x14ac:dyDescent="0.25">
      <c r="J136" s="4"/>
      <c r="Q136" s="2"/>
    </row>
    <row r="137" spans="10:17" ht="12" customHeight="1" x14ac:dyDescent="0.25">
      <c r="J137" s="4"/>
      <c r="Q137" s="2"/>
    </row>
    <row r="138" spans="10:17" ht="12" customHeight="1" x14ac:dyDescent="0.25">
      <c r="J138" s="4"/>
      <c r="Q138" s="2"/>
    </row>
    <row r="139" spans="10:17" ht="12" customHeight="1" x14ac:dyDescent="0.25">
      <c r="J139" s="4"/>
      <c r="Q139" s="2"/>
    </row>
    <row r="140" spans="10:17" ht="12" customHeight="1" x14ac:dyDescent="0.25">
      <c r="J140" s="4"/>
      <c r="Q140" s="2"/>
    </row>
    <row r="141" spans="10:17" ht="12" customHeight="1" x14ac:dyDescent="0.25">
      <c r="J141" s="4"/>
      <c r="Q141" s="2"/>
    </row>
    <row r="142" spans="10:17" ht="12" customHeight="1" x14ac:dyDescent="0.25">
      <c r="J142" s="4"/>
      <c r="Q142" s="2"/>
    </row>
    <row r="143" spans="10:17" ht="12" customHeight="1" x14ac:dyDescent="0.25">
      <c r="J143" s="4"/>
      <c r="Q143" s="2"/>
    </row>
    <row r="144" spans="10:17" ht="12" customHeight="1" x14ac:dyDescent="0.25">
      <c r="J144" s="4"/>
      <c r="Q144" s="2"/>
    </row>
    <row r="145" spans="10:17" ht="12" customHeight="1" x14ac:dyDescent="0.25">
      <c r="J145" s="4"/>
      <c r="Q145" s="2"/>
    </row>
    <row r="146" spans="10:17" ht="12" customHeight="1" x14ac:dyDescent="0.25">
      <c r="J146" s="4"/>
      <c r="Q146" s="2"/>
    </row>
    <row r="147" spans="10:17" ht="12" customHeight="1" x14ac:dyDescent="0.25">
      <c r="J147" s="4"/>
      <c r="Q147" s="2"/>
    </row>
    <row r="148" spans="10:17" ht="12" customHeight="1" x14ac:dyDescent="0.25">
      <c r="J148" s="4"/>
      <c r="Q148" s="2"/>
    </row>
    <row r="149" spans="10:17" ht="12" customHeight="1" x14ac:dyDescent="0.25">
      <c r="J149" s="4"/>
      <c r="Q149" s="2"/>
    </row>
    <row r="150" spans="10:17" ht="12" customHeight="1" x14ac:dyDescent="0.25">
      <c r="J150" s="4"/>
      <c r="Q150" s="2"/>
    </row>
    <row r="151" spans="10:17" ht="12" customHeight="1" x14ac:dyDescent="0.25">
      <c r="J151" s="4"/>
      <c r="Q151" s="2"/>
    </row>
    <row r="152" spans="10:17" ht="12" customHeight="1" x14ac:dyDescent="0.25">
      <c r="J152" s="4"/>
      <c r="Q152" s="2"/>
    </row>
    <row r="153" spans="10:17" ht="12" customHeight="1" x14ac:dyDescent="0.25">
      <c r="J153" s="4"/>
      <c r="Q153" s="2"/>
    </row>
    <row r="154" spans="10:17" ht="12" customHeight="1" x14ac:dyDescent="0.25">
      <c r="J154" s="4"/>
      <c r="Q154" s="2"/>
    </row>
    <row r="155" spans="10:17" ht="12" customHeight="1" x14ac:dyDescent="0.25">
      <c r="J155" s="4"/>
      <c r="Q155" s="2"/>
    </row>
    <row r="156" spans="10:17" ht="12" customHeight="1" x14ac:dyDescent="0.25">
      <c r="J156" s="4"/>
      <c r="Q156" s="2"/>
    </row>
    <row r="157" spans="10:17" ht="12" customHeight="1" x14ac:dyDescent="0.25">
      <c r="J157" s="4"/>
      <c r="Q157" s="2"/>
    </row>
    <row r="158" spans="10:17" ht="12" customHeight="1" x14ac:dyDescent="0.25">
      <c r="J158" s="4"/>
      <c r="Q158" s="2"/>
    </row>
    <row r="159" spans="10:17" ht="12" customHeight="1" x14ac:dyDescent="0.25">
      <c r="J159" s="4"/>
      <c r="Q159" s="2"/>
    </row>
    <row r="160" spans="10:17" ht="12" customHeight="1" x14ac:dyDescent="0.25">
      <c r="J160" s="4"/>
      <c r="Q160" s="2"/>
    </row>
    <row r="161" spans="10:17" ht="12" customHeight="1" x14ac:dyDescent="0.25">
      <c r="J161" s="4"/>
      <c r="Q161" s="2"/>
    </row>
    <row r="162" spans="10:17" ht="12" customHeight="1" x14ac:dyDescent="0.25">
      <c r="J162" s="4"/>
      <c r="Q162" s="2"/>
    </row>
    <row r="163" spans="10:17" ht="12" customHeight="1" x14ac:dyDescent="0.25">
      <c r="J163" s="4"/>
      <c r="Q163" s="2"/>
    </row>
    <row r="164" spans="10:17" ht="12" customHeight="1" x14ac:dyDescent="0.25">
      <c r="J164" s="4"/>
      <c r="Q164" s="2"/>
    </row>
    <row r="165" spans="10:17" ht="12" customHeight="1" x14ac:dyDescent="0.25">
      <c r="J165" s="4"/>
      <c r="Q165" s="2"/>
    </row>
    <row r="166" spans="10:17" ht="12" customHeight="1" x14ac:dyDescent="0.25">
      <c r="J166" s="4"/>
      <c r="Q166" s="2"/>
    </row>
    <row r="167" spans="10:17" ht="12" customHeight="1" x14ac:dyDescent="0.25">
      <c r="J167" s="4"/>
      <c r="Q167" s="2"/>
    </row>
    <row r="168" spans="10:17" ht="12" customHeight="1" x14ac:dyDescent="0.25">
      <c r="J168" s="4"/>
      <c r="Q168" s="2"/>
    </row>
    <row r="169" spans="10:17" ht="12" customHeight="1" x14ac:dyDescent="0.25">
      <c r="J169" s="4"/>
      <c r="Q169" s="2"/>
    </row>
    <row r="170" spans="10:17" ht="12" customHeight="1" x14ac:dyDescent="0.25">
      <c r="J170" s="4"/>
      <c r="Q170" s="2"/>
    </row>
    <row r="171" spans="10:17" ht="12" customHeight="1" x14ac:dyDescent="0.25">
      <c r="J171" s="4"/>
      <c r="Q171" s="2"/>
    </row>
    <row r="172" spans="10:17" ht="12" customHeight="1" x14ac:dyDescent="0.25">
      <c r="J172" s="4"/>
      <c r="Q172" s="2"/>
    </row>
    <row r="173" spans="10:17" ht="12" customHeight="1" x14ac:dyDescent="0.25">
      <c r="J173" s="4"/>
      <c r="Q173" s="2"/>
    </row>
    <row r="174" spans="10:17" ht="12" customHeight="1" x14ac:dyDescent="0.25">
      <c r="J174" s="4"/>
      <c r="Q174" s="2"/>
    </row>
    <row r="175" spans="10:17" ht="12" customHeight="1" x14ac:dyDescent="0.25">
      <c r="J175" s="4"/>
      <c r="Q175" s="2"/>
    </row>
    <row r="176" spans="10:17" ht="12" customHeight="1" x14ac:dyDescent="0.25">
      <c r="J176" s="4"/>
      <c r="Q176" s="2"/>
    </row>
    <row r="177" spans="10:17" ht="12" customHeight="1" x14ac:dyDescent="0.25">
      <c r="J177" s="4"/>
      <c r="Q177" s="2"/>
    </row>
    <row r="178" spans="10:17" ht="12" customHeight="1" x14ac:dyDescent="0.25">
      <c r="J178" s="4"/>
      <c r="Q178" s="2"/>
    </row>
    <row r="179" spans="10:17" ht="12" customHeight="1" x14ac:dyDescent="0.25">
      <c r="J179" s="4"/>
      <c r="Q179" s="2"/>
    </row>
    <row r="180" spans="10:17" ht="12" customHeight="1" x14ac:dyDescent="0.25">
      <c r="J180" s="4"/>
      <c r="Q180" s="2"/>
    </row>
    <row r="181" spans="10:17" ht="12" customHeight="1" x14ac:dyDescent="0.25">
      <c r="J181" s="4"/>
      <c r="Q181" s="2"/>
    </row>
    <row r="182" spans="10:17" ht="12" customHeight="1" x14ac:dyDescent="0.25">
      <c r="J182" s="4"/>
      <c r="Q182" s="2"/>
    </row>
    <row r="183" spans="10:17" ht="12" customHeight="1" x14ac:dyDescent="0.25">
      <c r="J183" s="4"/>
      <c r="Q183" s="2"/>
    </row>
    <row r="184" spans="10:17" ht="12" customHeight="1" x14ac:dyDescent="0.25">
      <c r="J184" s="4"/>
      <c r="Q184" s="2"/>
    </row>
    <row r="185" spans="10:17" ht="12" customHeight="1" x14ac:dyDescent="0.25">
      <c r="J185" s="4"/>
      <c r="Q185" s="2"/>
    </row>
    <row r="186" spans="10:17" ht="12" customHeight="1" x14ac:dyDescent="0.25">
      <c r="J186" s="4"/>
      <c r="Q186" s="2"/>
    </row>
    <row r="187" spans="10:17" ht="12" customHeight="1" x14ac:dyDescent="0.25">
      <c r="J187" s="4"/>
      <c r="Q187" s="2"/>
    </row>
    <row r="188" spans="10:17" ht="12" customHeight="1" x14ac:dyDescent="0.25">
      <c r="J188" s="4"/>
      <c r="Q188" s="2"/>
    </row>
    <row r="189" spans="10:17" ht="12" customHeight="1" x14ac:dyDescent="0.25">
      <c r="J189" s="4"/>
      <c r="Q189" s="2"/>
    </row>
    <row r="190" spans="10:17" ht="12" customHeight="1" x14ac:dyDescent="0.25">
      <c r="J190" s="4"/>
      <c r="Q190" s="2"/>
    </row>
    <row r="191" spans="10:17" ht="12" customHeight="1" x14ac:dyDescent="0.25">
      <c r="J191" s="4"/>
      <c r="Q191" s="2"/>
    </row>
    <row r="192" spans="10:17" ht="12" customHeight="1" x14ac:dyDescent="0.25">
      <c r="J192" s="4"/>
      <c r="Q192" s="2"/>
    </row>
    <row r="193" spans="10:17" ht="12" customHeight="1" x14ac:dyDescent="0.25">
      <c r="J193" s="4"/>
      <c r="Q193" s="2"/>
    </row>
    <row r="194" spans="10:17" ht="12" customHeight="1" x14ac:dyDescent="0.25">
      <c r="J194" s="4"/>
      <c r="Q194" s="2"/>
    </row>
    <row r="195" spans="10:17" ht="12" customHeight="1" x14ac:dyDescent="0.25">
      <c r="J195" s="4"/>
      <c r="Q195" s="2"/>
    </row>
    <row r="196" spans="10:17" ht="12" customHeight="1" x14ac:dyDescent="0.25">
      <c r="J196" s="4"/>
      <c r="Q196" s="2"/>
    </row>
    <row r="197" spans="10:17" ht="12" customHeight="1" x14ac:dyDescent="0.25">
      <c r="J197" s="4"/>
      <c r="Q197" s="2"/>
    </row>
    <row r="198" spans="10:17" ht="12" customHeight="1" x14ac:dyDescent="0.25">
      <c r="J198" s="4"/>
      <c r="Q198" s="2"/>
    </row>
    <row r="199" spans="10:17" ht="12" customHeight="1" x14ac:dyDescent="0.25">
      <c r="J199" s="4"/>
      <c r="Q199" s="2"/>
    </row>
    <row r="200" spans="10:17" ht="12" customHeight="1" x14ac:dyDescent="0.25">
      <c r="J200" s="4"/>
      <c r="Q200" s="2"/>
    </row>
    <row r="201" spans="10:17" ht="12" customHeight="1" x14ac:dyDescent="0.25">
      <c r="J201" s="4"/>
      <c r="Q201" s="2"/>
    </row>
    <row r="202" spans="10:17" ht="12" customHeight="1" x14ac:dyDescent="0.25">
      <c r="J202" s="4"/>
      <c r="Q202" s="2"/>
    </row>
    <row r="203" spans="10:17" ht="12" customHeight="1" x14ac:dyDescent="0.25">
      <c r="J203" s="4"/>
      <c r="Q203" s="2"/>
    </row>
    <row r="204" spans="10:17" ht="12" customHeight="1" x14ac:dyDescent="0.25">
      <c r="J204" s="4"/>
      <c r="Q204" s="2"/>
    </row>
    <row r="205" spans="10:17" ht="12" customHeight="1" x14ac:dyDescent="0.25">
      <c r="J205" s="4"/>
      <c r="Q205" s="2"/>
    </row>
    <row r="206" spans="10:17" ht="12" customHeight="1" x14ac:dyDescent="0.25">
      <c r="J206" s="4"/>
      <c r="Q206" s="2"/>
    </row>
    <row r="207" spans="10:17" ht="12" customHeight="1" x14ac:dyDescent="0.25">
      <c r="J207" s="4"/>
      <c r="Q207" s="2"/>
    </row>
    <row r="208" spans="10:17" ht="12" customHeight="1" x14ac:dyDescent="0.25">
      <c r="J208" s="4"/>
      <c r="Q208" s="2"/>
    </row>
    <row r="209" spans="10:17" ht="12" customHeight="1" x14ac:dyDescent="0.25">
      <c r="J209" s="4"/>
      <c r="Q209" s="2"/>
    </row>
    <row r="210" spans="10:17" ht="12" customHeight="1" x14ac:dyDescent="0.25">
      <c r="J210" s="4"/>
      <c r="Q210" s="2"/>
    </row>
    <row r="211" spans="10:17" ht="12" customHeight="1" x14ac:dyDescent="0.25">
      <c r="J211" s="4"/>
      <c r="Q211" s="2"/>
    </row>
    <row r="212" spans="10:17" ht="12" customHeight="1" x14ac:dyDescent="0.25">
      <c r="J212" s="4"/>
      <c r="Q212" s="2"/>
    </row>
    <row r="213" spans="10:17" ht="12" customHeight="1" x14ac:dyDescent="0.25">
      <c r="J213" s="4"/>
      <c r="Q213" s="2"/>
    </row>
    <row r="214" spans="10:17" ht="12" customHeight="1" x14ac:dyDescent="0.25">
      <c r="J214" s="4"/>
      <c r="Q214" s="2"/>
    </row>
    <row r="215" spans="10:17" ht="12" customHeight="1" x14ac:dyDescent="0.25">
      <c r="J215" s="4"/>
      <c r="Q215" s="2"/>
    </row>
    <row r="216" spans="10:17" ht="12" customHeight="1" x14ac:dyDescent="0.25">
      <c r="J216" s="4"/>
      <c r="Q216" s="2"/>
    </row>
    <row r="217" spans="10:17" ht="12" customHeight="1" x14ac:dyDescent="0.25">
      <c r="J217" s="4"/>
      <c r="Q217" s="2"/>
    </row>
    <row r="218" spans="10:17" ht="12" customHeight="1" x14ac:dyDescent="0.25">
      <c r="J218" s="4"/>
      <c r="Q218" s="2"/>
    </row>
    <row r="219" spans="10:17" ht="12" customHeight="1" x14ac:dyDescent="0.25">
      <c r="J219" s="4"/>
      <c r="Q219" s="2"/>
    </row>
    <row r="220" spans="10:17" ht="12" customHeight="1" x14ac:dyDescent="0.25">
      <c r="J220" s="4"/>
      <c r="Q220" s="2"/>
    </row>
    <row r="221" spans="10:17" ht="12" customHeight="1" x14ac:dyDescent="0.25">
      <c r="J221" s="4"/>
      <c r="Q221" s="2"/>
    </row>
    <row r="222" spans="10:17" ht="12" customHeight="1" x14ac:dyDescent="0.25">
      <c r="J222" s="4"/>
      <c r="Q222" s="2"/>
    </row>
    <row r="223" spans="10:17" ht="12" customHeight="1" x14ac:dyDescent="0.25">
      <c r="J223" s="4"/>
      <c r="Q223" s="2"/>
    </row>
    <row r="224" spans="10:17" ht="12" customHeight="1" x14ac:dyDescent="0.25">
      <c r="J224" s="4"/>
      <c r="Q224" s="2"/>
    </row>
    <row r="225" spans="10:17" ht="12" customHeight="1" x14ac:dyDescent="0.25">
      <c r="J225" s="4"/>
      <c r="Q225" s="2"/>
    </row>
    <row r="226" spans="10:17" ht="12" customHeight="1" x14ac:dyDescent="0.25">
      <c r="J226" s="4"/>
      <c r="Q226" s="2"/>
    </row>
    <row r="227" spans="10:17" ht="12" customHeight="1" x14ac:dyDescent="0.25">
      <c r="J227" s="4"/>
      <c r="Q227" s="2"/>
    </row>
    <row r="228" spans="10:17" ht="12" customHeight="1" x14ac:dyDescent="0.25">
      <c r="J228" s="4"/>
      <c r="Q228" s="2"/>
    </row>
    <row r="229" spans="10:17" ht="12" customHeight="1" x14ac:dyDescent="0.25">
      <c r="J229" s="4"/>
      <c r="Q229" s="2"/>
    </row>
    <row r="230" spans="10:17" ht="12" customHeight="1" x14ac:dyDescent="0.25">
      <c r="J230" s="4"/>
      <c r="Q230" s="2"/>
    </row>
    <row r="231" spans="10:17" ht="12" customHeight="1" x14ac:dyDescent="0.25">
      <c r="J231" s="4"/>
      <c r="Q231" s="2"/>
    </row>
    <row r="232" spans="10:17" ht="12" customHeight="1" x14ac:dyDescent="0.25">
      <c r="J232" s="4"/>
      <c r="Q232" s="2"/>
    </row>
    <row r="233" spans="10:17" ht="12" customHeight="1" x14ac:dyDescent="0.25">
      <c r="J233" s="4"/>
      <c r="Q233" s="2"/>
    </row>
    <row r="234" spans="10:17" ht="12" customHeight="1" x14ac:dyDescent="0.25">
      <c r="J234" s="4"/>
      <c r="Q234" s="2"/>
    </row>
    <row r="235" spans="10:17" ht="12" customHeight="1" x14ac:dyDescent="0.25">
      <c r="J235" s="4"/>
      <c r="Q235" s="2"/>
    </row>
    <row r="236" spans="10:17" ht="12" customHeight="1" x14ac:dyDescent="0.25">
      <c r="J236" s="4"/>
      <c r="Q236" s="2"/>
    </row>
    <row r="237" spans="10:17" ht="12" customHeight="1" x14ac:dyDescent="0.25">
      <c r="J237" s="4"/>
      <c r="Q237" s="2"/>
    </row>
    <row r="238" spans="10:17" ht="12" customHeight="1" x14ac:dyDescent="0.25">
      <c r="J238" s="4"/>
      <c r="Q238" s="2"/>
    </row>
    <row r="239" spans="10:17" ht="12" customHeight="1" x14ac:dyDescent="0.25">
      <c r="J239" s="4"/>
      <c r="Q239" s="2"/>
    </row>
    <row r="240" spans="10:17" ht="12" customHeight="1" x14ac:dyDescent="0.25">
      <c r="J240" s="4"/>
      <c r="Q240" s="2"/>
    </row>
    <row r="241" spans="10:17" ht="12" customHeight="1" x14ac:dyDescent="0.25">
      <c r="J241" s="4"/>
      <c r="Q241" s="2"/>
    </row>
    <row r="242" spans="10:17" ht="12" customHeight="1" x14ac:dyDescent="0.25">
      <c r="J242" s="4"/>
      <c r="Q242" s="2"/>
    </row>
    <row r="243" spans="10:17" ht="12" customHeight="1" x14ac:dyDescent="0.25">
      <c r="J243" s="4"/>
      <c r="Q243" s="2"/>
    </row>
    <row r="244" spans="10:17" ht="12" customHeight="1" x14ac:dyDescent="0.25">
      <c r="J244" s="4"/>
      <c r="Q244" s="2"/>
    </row>
    <row r="245" spans="10:17" ht="12" customHeight="1" x14ac:dyDescent="0.25">
      <c r="J245" s="4"/>
      <c r="Q245" s="2"/>
    </row>
    <row r="246" spans="10:17" ht="12" customHeight="1" x14ac:dyDescent="0.25">
      <c r="J246" s="4"/>
      <c r="Q246" s="2"/>
    </row>
    <row r="247" spans="10:17" ht="12" customHeight="1" x14ac:dyDescent="0.25">
      <c r="J247" s="4"/>
      <c r="Q247" s="2"/>
    </row>
    <row r="248" spans="10:17" ht="12" customHeight="1" x14ac:dyDescent="0.25">
      <c r="J248" s="4"/>
      <c r="Q248" s="2"/>
    </row>
    <row r="249" spans="10:17" ht="12" customHeight="1" x14ac:dyDescent="0.25">
      <c r="J249" s="4"/>
      <c r="Q249" s="2"/>
    </row>
    <row r="250" spans="10:17" ht="12" customHeight="1" x14ac:dyDescent="0.25">
      <c r="J250" s="4"/>
      <c r="Q250" s="2"/>
    </row>
    <row r="251" spans="10:17" ht="12" customHeight="1" x14ac:dyDescent="0.25">
      <c r="J251" s="4"/>
      <c r="Q251" s="2"/>
    </row>
    <row r="252" spans="10:17" ht="12" customHeight="1" x14ac:dyDescent="0.25">
      <c r="J252" s="4"/>
      <c r="Q252" s="2"/>
    </row>
    <row r="253" spans="10:17" ht="12" customHeight="1" x14ac:dyDescent="0.25">
      <c r="J253" s="4"/>
      <c r="Q253" s="2"/>
    </row>
    <row r="254" spans="10:17" ht="12" customHeight="1" x14ac:dyDescent="0.25">
      <c r="J254" s="4"/>
      <c r="Q254" s="2"/>
    </row>
    <row r="255" spans="10:17" ht="12" customHeight="1" x14ac:dyDescent="0.25">
      <c r="J255" s="4"/>
      <c r="Q255" s="2"/>
    </row>
    <row r="256" spans="10:17" ht="12" customHeight="1" x14ac:dyDescent="0.25">
      <c r="J256" s="4"/>
      <c r="Q256" s="2"/>
    </row>
    <row r="257" spans="10:17" ht="12" customHeight="1" x14ac:dyDescent="0.25">
      <c r="J257" s="4"/>
      <c r="Q257" s="2"/>
    </row>
    <row r="258" spans="10:17" ht="12" customHeight="1" x14ac:dyDescent="0.25">
      <c r="J258" s="4"/>
      <c r="Q258" s="2"/>
    </row>
    <row r="259" spans="10:17" ht="12" customHeight="1" x14ac:dyDescent="0.25">
      <c r="J259" s="4"/>
      <c r="Q259" s="2"/>
    </row>
    <row r="260" spans="10:17" ht="12" customHeight="1" x14ac:dyDescent="0.25">
      <c r="J260" s="4"/>
      <c r="Q260" s="2"/>
    </row>
    <row r="261" spans="10:17" ht="12" customHeight="1" x14ac:dyDescent="0.25">
      <c r="J261" s="4"/>
      <c r="Q261" s="2"/>
    </row>
    <row r="262" spans="10:17" ht="12" customHeight="1" x14ac:dyDescent="0.25">
      <c r="J262" s="4"/>
      <c r="Q262" s="2"/>
    </row>
    <row r="263" spans="10:17" ht="12" customHeight="1" x14ac:dyDescent="0.25">
      <c r="J263" s="4"/>
      <c r="Q263" s="2"/>
    </row>
    <row r="264" spans="10:17" ht="12" customHeight="1" x14ac:dyDescent="0.25">
      <c r="J264" s="4"/>
      <c r="Q264" s="2"/>
    </row>
    <row r="265" spans="10:17" ht="12" customHeight="1" x14ac:dyDescent="0.25">
      <c r="J265" s="4"/>
      <c r="Q265" s="2"/>
    </row>
    <row r="266" spans="10:17" ht="12" customHeight="1" x14ac:dyDescent="0.25">
      <c r="J266" s="4"/>
      <c r="Q266" s="2"/>
    </row>
    <row r="267" spans="10:17" ht="12" customHeight="1" x14ac:dyDescent="0.25">
      <c r="J267" s="4"/>
      <c r="Q267" s="2"/>
    </row>
    <row r="268" spans="10:17" ht="12" customHeight="1" x14ac:dyDescent="0.25">
      <c r="J268" s="4"/>
      <c r="Q268" s="2"/>
    </row>
    <row r="269" spans="10:17" ht="12" customHeight="1" x14ac:dyDescent="0.25">
      <c r="J269" s="4"/>
      <c r="Q269" s="2"/>
    </row>
    <row r="270" spans="10:17" ht="12" customHeight="1" x14ac:dyDescent="0.25">
      <c r="J270" s="4"/>
      <c r="Q270" s="2"/>
    </row>
    <row r="271" spans="10:17" ht="12" customHeight="1" x14ac:dyDescent="0.25">
      <c r="J271" s="4"/>
      <c r="Q271" s="2"/>
    </row>
    <row r="272" spans="10:17" ht="12" customHeight="1" x14ac:dyDescent="0.25">
      <c r="J272" s="4"/>
      <c r="Q272" s="2"/>
    </row>
    <row r="273" spans="10:17" ht="12" customHeight="1" x14ac:dyDescent="0.25">
      <c r="J273" s="4"/>
      <c r="Q273" s="2"/>
    </row>
  </sheetData>
  <mergeCells count="58">
    <mergeCell ref="D104:F104"/>
    <mergeCell ref="A105:A108"/>
    <mergeCell ref="A91:A94"/>
    <mergeCell ref="A95:Q95"/>
    <mergeCell ref="D97:F97"/>
    <mergeCell ref="A98:A101"/>
    <mergeCell ref="A102:Q102"/>
    <mergeCell ref="A81:Q81"/>
    <mergeCell ref="D83:F83"/>
    <mergeCell ref="A84:A87"/>
    <mergeCell ref="A88:Q88"/>
    <mergeCell ref="D90:F90"/>
    <mergeCell ref="A68:R68"/>
    <mergeCell ref="A74:Q74"/>
    <mergeCell ref="D76:F76"/>
    <mergeCell ref="A77:A80"/>
    <mergeCell ref="D69:F69"/>
    <mergeCell ref="A70:A73"/>
    <mergeCell ref="A53:R53"/>
    <mergeCell ref="A56:A59"/>
    <mergeCell ref="D41:F41"/>
    <mergeCell ref="A63:A66"/>
    <mergeCell ref="A67:R67"/>
    <mergeCell ref="D62:F62"/>
    <mergeCell ref="A60:R60"/>
    <mergeCell ref="A54:R54"/>
    <mergeCell ref="A61:R61"/>
    <mergeCell ref="A18:Q18"/>
    <mergeCell ref="A25:Q25"/>
    <mergeCell ref="A32:Q32"/>
    <mergeCell ref="D55:F55"/>
    <mergeCell ref="B2:Q2"/>
    <mergeCell ref="A5:R5"/>
    <mergeCell ref="A3:R3"/>
    <mergeCell ref="A21:A24"/>
    <mergeCell ref="A14:A17"/>
    <mergeCell ref="A19:R19"/>
    <mergeCell ref="A8:A10"/>
    <mergeCell ref="A40:R40"/>
    <mergeCell ref="A47:R47"/>
    <mergeCell ref="D48:F48"/>
    <mergeCell ref="A49:A52"/>
    <mergeCell ref="A46:R46"/>
    <mergeCell ref="A11:Q11"/>
    <mergeCell ref="D6:F6"/>
    <mergeCell ref="A12:R12"/>
    <mergeCell ref="D13:F13"/>
    <mergeCell ref="A1:R1"/>
    <mergeCell ref="A4:R4"/>
    <mergeCell ref="A28:A31"/>
    <mergeCell ref="A26:R26"/>
    <mergeCell ref="D20:F20"/>
    <mergeCell ref="A42:A45"/>
    <mergeCell ref="D27:F27"/>
    <mergeCell ref="A39:R39"/>
    <mergeCell ref="A33:R33"/>
    <mergeCell ref="D34:F34"/>
    <mergeCell ref="A35:A38"/>
  </mergeCells>
  <pageMargins left="0.43307086614173229" right="0.19685039370078741" top="0.51181102362204722" bottom="0.59055118110236227" header="0.23622047244094491" footer="0.51181102362204722"/>
  <pageSetup paperSize="9" orientation="portrait" r:id="rId1"/>
  <headerFooter alignWithMargins="0"/>
  <colBreaks count="1" manualBreakCount="1">
    <brk id="1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Grupos Futsal</vt:lpstr>
      <vt:lpstr>Tabela-7 rod 4j</vt:lpstr>
      <vt:lpstr>'Tabela-7 rod 4j'!Area_de_impressao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Copa João Havelange 2000</dc:title>
  <dc:subject>Futebol</dc:subject>
  <dc:creator>Luiz Felipe Rivabem</dc:creator>
  <dc:description>O autor assegura que este documento não continha vírus ou qualquer espécie de código com fins destrutivos por ocasião de sua criação._x000d_
O autor não se responsabiliza por qualquer dano ocorrido ao seu computador devido à inserção posterior de algum desses códigos.</dc:description>
  <cp:lastModifiedBy>Imprensa</cp:lastModifiedBy>
  <dcterms:created xsi:type="dcterms:W3CDTF">2000-07-29T01:26:05Z</dcterms:created>
  <dcterms:modified xsi:type="dcterms:W3CDTF">2024-02-28T16:54:59Z</dcterms:modified>
  <cp:category>Tabela com macros para Classificação</cp:category>
</cp:coreProperties>
</file>